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ummary" sheetId="1" r:id="rId1"/>
    <sheet name="Girls Race 1" sheetId="2" r:id="rId2"/>
    <sheet name="Boys Race 1" sheetId="3" r:id="rId3"/>
    <sheet name="Girls Race 2" sheetId="4" r:id="rId4"/>
    <sheet name="Boys Race 2" sheetId="5" r:id="rId5"/>
    <sheet name="Girls Race 3" sheetId="6" r:id="rId6"/>
    <sheet name="Boys Race 3" sheetId="7" r:id="rId7"/>
    <sheet name="Girls Race 4" sheetId="8" r:id="rId8"/>
    <sheet name="Boys Race 4" sheetId="9" r:id="rId9"/>
    <sheet name="Girls Race 5" sheetId="10" r:id="rId10"/>
    <sheet name="Boys Race 5" sheetId="11" r:id="rId11"/>
    <sheet name="Girls Race 6" sheetId="12" r:id="rId12"/>
    <sheet name="Boys Race 6" sheetId="13" r:id="rId13"/>
    <sheet name="Girls Race 7" sheetId="14" r:id="rId14"/>
    <sheet name="Boys Race 7" sheetId="15" r:id="rId15"/>
  </sheets>
  <definedNames>
    <definedName name="_xlnm.Print_Titles" localSheetId="0">'Summary'!$A:$A,'Summary'!$1:$2</definedName>
  </definedNames>
  <calcPr fullCalcOnLoad="1"/>
</workbook>
</file>

<file path=xl/sharedStrings.xml><?xml version="1.0" encoding="utf-8"?>
<sst xmlns="http://schemas.openxmlformats.org/spreadsheetml/2006/main" count="374" uniqueCount="85">
  <si>
    <t>Girls</t>
  </si>
  <si>
    <t>Boys</t>
  </si>
  <si>
    <t>School</t>
  </si>
  <si>
    <t>Parent / Teacher</t>
  </si>
  <si>
    <t>Women</t>
  </si>
  <si>
    <t>Men</t>
  </si>
  <si>
    <t>Glenora</t>
  </si>
  <si>
    <t>Lansdowne</t>
  </si>
  <si>
    <t>Total (for Team Trophy)</t>
  </si>
  <si>
    <t>Greenfield</t>
  </si>
  <si>
    <t>Julia Kiniski</t>
  </si>
  <si>
    <t>Total Team Points Assigned:</t>
  </si>
  <si>
    <t>Clara Tyner</t>
  </si>
  <si>
    <t>Earl Buxton</t>
  </si>
  <si>
    <t>Brander Gardens</t>
  </si>
  <si>
    <t>Woodbridge Farms</t>
  </si>
  <si>
    <t>Malmo</t>
  </si>
  <si>
    <t>Leduc Junior High</t>
  </si>
  <si>
    <t>Avalon</t>
  </si>
  <si>
    <t>Parkallen</t>
  </si>
  <si>
    <t>Belgravia</t>
  </si>
  <si>
    <t>S. Bruce Smith</t>
  </si>
  <si>
    <t>Windsor Park</t>
  </si>
  <si>
    <t>Total Finishers:</t>
  </si>
  <si>
    <t>George H. Luck</t>
  </si>
  <si>
    <t>Callingwood</t>
  </si>
  <si>
    <t>Stratford</t>
  </si>
  <si>
    <t>Johnny Bright</t>
  </si>
  <si>
    <t>St. Boniface</t>
  </si>
  <si>
    <t>Brookside</t>
  </si>
  <si>
    <t>Landing Trail</t>
  </si>
  <si>
    <t>Rank</t>
  </si>
  <si>
    <t>Team</t>
  </si>
  <si>
    <t>Total</t>
  </si>
  <si>
    <t>*4</t>
  </si>
  <si>
    <t>*5</t>
  </si>
  <si>
    <t>*6</t>
  </si>
  <si>
    <t>*7</t>
  </si>
  <si>
    <t>*8</t>
  </si>
  <si>
    <t>*9</t>
  </si>
  <si>
    <t>Strathcona Christian Acad</t>
  </si>
  <si>
    <t>Centennial Edmonton</t>
  </si>
  <si>
    <t>Monsignor William Irwin</t>
  </si>
  <si>
    <t>A. Blair McPherson</t>
  </si>
  <si>
    <t>Team Points Assigned for Rank</t>
  </si>
  <si>
    <t>Northeast Edm. Christian</t>
  </si>
  <si>
    <t>In/After 2003</t>
  </si>
  <si>
    <t>In/Before 1997</t>
  </si>
  <si>
    <t>Winterburn</t>
  </si>
  <si>
    <t>Michael A. Kostek</t>
  </si>
  <si>
    <t>Ellerslie Campus</t>
  </si>
  <si>
    <t>Menisa</t>
  </si>
  <si>
    <t>Westbrook</t>
  </si>
  <si>
    <t>Riverdale</t>
  </si>
  <si>
    <t>Forest Heights</t>
  </si>
  <si>
    <t>Mount Carmel</t>
  </si>
  <si>
    <t>Holy Redeemer</t>
  </si>
  <si>
    <t>Steinhauer</t>
  </si>
  <si>
    <t>Velma E. Baker</t>
  </si>
  <si>
    <t>Vimy Ridge Academy</t>
  </si>
  <si>
    <t>Westminster</t>
  </si>
  <si>
    <t>Parkview</t>
  </si>
  <si>
    <t>Edmonton Christian</t>
  </si>
  <si>
    <t>Graminia</t>
  </si>
  <si>
    <t>Gold Bar</t>
  </si>
  <si>
    <t>Meyokumin</t>
  </si>
  <si>
    <t>Meadowlark Christian</t>
  </si>
  <si>
    <t>Tempo</t>
  </si>
  <si>
    <t>Aldergrove</t>
  </si>
  <si>
    <t>Ormsby</t>
  </si>
  <si>
    <t>Westglen</t>
  </si>
  <si>
    <t>Robert Rundle</t>
  </si>
  <si>
    <t>Baturyn</t>
  </si>
  <si>
    <t>Garneau</t>
  </si>
  <si>
    <t>Rideau Park</t>
  </si>
  <si>
    <t>McArthur</t>
  </si>
  <si>
    <t>Camilla</t>
  </si>
  <si>
    <t>Dunluce</t>
  </si>
  <si>
    <t>Caernarvon</t>
  </si>
  <si>
    <t>Michael Strembitsky</t>
  </si>
  <si>
    <t>Hazeldean</t>
  </si>
  <si>
    <t>Bessie Nichols</t>
  </si>
  <si>
    <t>Namao</t>
  </si>
  <si>
    <t>J.A. Fife</t>
  </si>
  <si>
    <t>Elmwood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</si>
</sst>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Zeros="0" tabSelected="1"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8.8515625" defaultRowHeight="12.75"/>
  <cols>
    <col min="1" max="1" width="28.7109375" style="2" customWidth="1"/>
    <col min="2" max="2" width="5.140625" style="2" bestFit="1" customWidth="1"/>
    <col min="3" max="3" width="5.28125" style="2" bestFit="1" customWidth="1"/>
    <col min="4" max="4" width="5.140625" style="2" bestFit="1" customWidth="1"/>
    <col min="5" max="5" width="5.28125" style="2" bestFit="1" customWidth="1"/>
    <col min="6" max="6" width="5.140625" style="2" bestFit="1" customWidth="1"/>
    <col min="7" max="7" width="5.28125" style="2" bestFit="1" customWidth="1"/>
    <col min="8" max="8" width="5.140625" style="2" bestFit="1" customWidth="1"/>
    <col min="9" max="9" width="5.28125" style="2" bestFit="1" customWidth="1"/>
    <col min="10" max="10" width="5.140625" style="2" bestFit="1" customWidth="1"/>
    <col min="11" max="11" width="5.28125" style="2" bestFit="1" customWidth="1"/>
    <col min="12" max="12" width="5.140625" style="2" bestFit="1" customWidth="1"/>
    <col min="13" max="13" width="5.28125" style="2" bestFit="1" customWidth="1"/>
    <col min="14" max="14" width="5.140625" style="2" bestFit="1" customWidth="1"/>
    <col min="15" max="15" width="5.28125" style="2" bestFit="1" customWidth="1"/>
    <col min="16" max="16" width="8.8515625" style="4" customWidth="1"/>
    <col min="17" max="17" width="4.8515625" style="4" bestFit="1" customWidth="1"/>
    <col min="18" max="18" width="8.00390625" style="2" bestFit="1" customWidth="1"/>
    <col min="19" max="19" width="4.8515625" style="2" bestFit="1" customWidth="1"/>
    <col min="20" max="16384" width="8.8515625" style="3" customWidth="1"/>
  </cols>
  <sheetData>
    <row r="1" spans="2:19" s="1" customFormat="1" ht="33.75">
      <c r="B1" s="15" t="s">
        <v>46</v>
      </c>
      <c r="C1" s="15"/>
      <c r="D1" s="15">
        <v>2002</v>
      </c>
      <c r="E1" s="15"/>
      <c r="F1" s="15">
        <f>D1-1</f>
        <v>2001</v>
      </c>
      <c r="G1" s="15"/>
      <c r="H1" s="15">
        <f>F1-1</f>
        <v>2000</v>
      </c>
      <c r="I1" s="15"/>
      <c r="J1" s="15">
        <f>H1-1</f>
        <v>1999</v>
      </c>
      <c r="K1" s="15"/>
      <c r="L1" s="15">
        <f>J1-1</f>
        <v>1998</v>
      </c>
      <c r="M1" s="15"/>
      <c r="N1" s="15" t="s">
        <v>47</v>
      </c>
      <c r="O1" s="15"/>
      <c r="P1" s="5" t="s">
        <v>8</v>
      </c>
      <c r="Q1" s="14" t="s">
        <v>31</v>
      </c>
      <c r="R1" s="15" t="s">
        <v>3</v>
      </c>
      <c r="S1" s="15"/>
    </row>
    <row r="2" spans="1:19" s="1" customFormat="1" ht="11.25">
      <c r="A2" s="6" t="s">
        <v>2</v>
      </c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0</v>
      </c>
      <c r="K2" s="10" t="s">
        <v>1</v>
      </c>
      <c r="L2" s="10" t="s">
        <v>0</v>
      </c>
      <c r="M2" s="10" t="s">
        <v>1</v>
      </c>
      <c r="N2" s="10" t="s">
        <v>0</v>
      </c>
      <c r="O2" s="10" t="s">
        <v>1</v>
      </c>
      <c r="P2" s="11"/>
      <c r="Q2" s="11"/>
      <c r="R2" s="10" t="s">
        <v>4</v>
      </c>
      <c r="S2" s="10" t="s">
        <v>5</v>
      </c>
    </row>
    <row r="3" spans="1:17" s="1" customFormat="1" ht="12.75">
      <c r="A3" t="s">
        <v>17</v>
      </c>
      <c r="B3" s="1">
        <f>SUMIF('Girls Race 1'!$B:$B,Summary!$A3,'Girls Race 1'!$N:$N)</f>
        <v>0</v>
      </c>
      <c r="C3" s="1">
        <f>SUMIF('Boys Race 1'!$B:$B,Summary!$A3,'Boys Race 1'!$N:$N)</f>
        <v>0</v>
      </c>
      <c r="D3" s="1">
        <f>SUMIF('Girls Race 2'!$B:$B,Summary!$A3,'Girls Race 2'!$N:$N)</f>
        <v>0</v>
      </c>
      <c r="E3" s="1">
        <f>SUMIF('Boys Race 2'!$B:$B,Summary!$A3,'Boys Race 2'!$N:$N)</f>
        <v>0</v>
      </c>
      <c r="F3" s="1">
        <f>SUMIF('Girls Race 3'!$B:$B,Summary!$A3,'Girls Race 3'!$N:$N)</f>
        <v>0</v>
      </c>
      <c r="G3" s="1">
        <f>SUMIF('Boys Race 3'!$B:$B,Summary!$A3,'Boys Race 3'!$N:$N)</f>
        <v>0</v>
      </c>
      <c r="H3" s="1">
        <f>SUMIF('Girls Race 4'!$B:$B,Summary!$A3,'Girls Race 4'!$N:$N)</f>
        <v>0</v>
      </c>
      <c r="I3" s="1">
        <f>SUMIF('Boys Race 4'!$B:$B,Summary!$A3,'Boys Race 4'!$N:$N)</f>
        <v>0</v>
      </c>
      <c r="J3" s="1">
        <f>SUMIF('Girls Race 5'!$B:$B,Summary!$A3,'Girls Race 5'!$N:$N)</f>
        <v>8</v>
      </c>
      <c r="K3" s="1">
        <f>SUMIF('Boys Race 5'!$B:$B,Summary!$A3,'Boys Race 5'!$N:$N)</f>
        <v>10</v>
      </c>
      <c r="L3" s="1">
        <f>SUMIF('Girls Race 6'!$B:$B,Summary!$A3,'Girls Race 6'!$N:$N)</f>
        <v>10</v>
      </c>
      <c r="M3" s="1">
        <f>SUMIF('Boys Race 6'!$B:$B,Summary!$A3,'Boys Race 6'!$N:$N)</f>
        <v>0</v>
      </c>
      <c r="N3" s="1">
        <f>SUMIF('Girls Race 7'!$B:$B,Summary!$A3,'Girls Race 7'!$N:$N)</f>
        <v>10</v>
      </c>
      <c r="O3" s="1">
        <f>SUMIF('Boys Race 7'!$B:$B,Summary!$A3,'Boys Race 7'!$N:$N)</f>
        <v>7</v>
      </c>
      <c r="P3" s="1">
        <f aca="true" t="shared" si="0" ref="P3:P36">(SUM(B3:O3))</f>
        <v>45</v>
      </c>
      <c r="Q3" s="1">
        <f aca="true" t="shared" si="1" ref="Q3:Q45">RANK(P3,P$3:P$48,0)</f>
        <v>1</v>
      </c>
    </row>
    <row r="4" spans="1:17" s="1" customFormat="1" ht="12.75">
      <c r="A4" t="s">
        <v>49</v>
      </c>
      <c r="B4" s="1">
        <f>SUMIF('Girls Race 1'!B:B,Summary!A4,'Girls Race 1'!N:N)</f>
        <v>6</v>
      </c>
      <c r="C4" s="1">
        <f>SUMIF('Boys Race 1'!$B:$B,Summary!$A4,'Boys Race 1'!$N:$N)</f>
        <v>8</v>
      </c>
      <c r="D4" s="1">
        <f>SUMIF('Girls Race 2'!$B:$B,Summary!$A4,'Girls Race 2'!$N:$N)</f>
        <v>0</v>
      </c>
      <c r="E4" s="1">
        <f>SUMIF('Boys Race 2'!$B:$B,Summary!$A4,'Boys Race 2'!$N:$N)</f>
        <v>8</v>
      </c>
      <c r="F4" s="1">
        <f>SUMIF('Girls Race 3'!$B:$B,Summary!$A4,'Girls Race 3'!$N:$N)</f>
        <v>6</v>
      </c>
      <c r="G4" s="1">
        <f>SUMIF('Boys Race 3'!$B:$B,Summary!$A4,'Boys Race 3'!$N:$N)</f>
        <v>0</v>
      </c>
      <c r="H4" s="1">
        <f>SUMIF('Girls Race 4'!$B:$B,Summary!$A4,'Girls Race 4'!$N:$N)</f>
        <v>10</v>
      </c>
      <c r="I4" s="1">
        <f>SUMIF('Boys Race 4'!$B:$B,Summary!$A4,'Boys Race 4'!$N:$N)</f>
        <v>6</v>
      </c>
      <c r="J4" s="1">
        <f>SUMIF('Girls Race 5'!$B:$B,Summary!$A4,'Girls Race 5'!$N:$N)</f>
        <v>0</v>
      </c>
      <c r="K4" s="1">
        <f>SUMIF('Boys Race 5'!$B:$B,Summary!$A4,'Boys Race 5'!$N:$N)</f>
        <v>0</v>
      </c>
      <c r="L4" s="1">
        <f>SUMIF('Girls Race 6'!$B:$B,Summary!$A4,'Girls Race 6'!$N:$N)</f>
        <v>0</v>
      </c>
      <c r="M4" s="1">
        <f>SUMIF('Boys Race 6'!$B:$B,Summary!$A4,'Boys Race 6'!$N:$N)</f>
        <v>0</v>
      </c>
      <c r="N4" s="1">
        <f>SUMIF('Girls Race 7'!$B:$B,Summary!$A4,'Girls Race 7'!$N:$N)</f>
        <v>0</v>
      </c>
      <c r="O4" s="1">
        <f>SUMIF('Boys Race 7'!$B:$B,Summary!$A4,'Boys Race 7'!$N:$N)</f>
        <v>0</v>
      </c>
      <c r="P4" s="1">
        <f t="shared" si="0"/>
        <v>44</v>
      </c>
      <c r="Q4" s="1">
        <f t="shared" si="1"/>
        <v>2</v>
      </c>
    </row>
    <row r="5" spans="1:17" s="1" customFormat="1" ht="12.75">
      <c r="A5" t="s">
        <v>40</v>
      </c>
      <c r="B5" s="1">
        <f>SUMIF('Girls Race 1'!B:B,Summary!A5,'Girls Race 1'!N:N)</f>
        <v>8</v>
      </c>
      <c r="C5" s="1">
        <f>SUMIF('Boys Race 1'!$B:$B,Summary!$A5,'Boys Race 1'!$N:$N)</f>
        <v>5</v>
      </c>
      <c r="D5" s="1">
        <f>SUMIF('Girls Race 2'!$B:$B,Summary!$A5,'Girls Race 2'!$N:$N)</f>
        <v>8</v>
      </c>
      <c r="E5" s="1">
        <f>SUMIF('Boys Race 2'!$B:$B,Summary!$A5,'Boys Race 2'!$N:$N)</f>
        <v>7</v>
      </c>
      <c r="F5" s="1">
        <f>SUMIF('Girls Race 3'!$B:$B,Summary!$A5,'Girls Race 3'!$N:$N)</f>
        <v>10</v>
      </c>
      <c r="G5" s="1">
        <f>SUMIF('Boys Race 3'!$B:$B,Summary!$A5,'Boys Race 3'!$N:$N)</f>
        <v>0</v>
      </c>
      <c r="H5" s="1">
        <f>SUMIF('Girls Race 4'!$B:$B,Summary!$A5,'Girls Race 4'!$N:$N)</f>
        <v>4</v>
      </c>
      <c r="I5" s="1">
        <f>SUMIF('Boys Race 4'!$B:$B,Summary!$A5,'Boys Race 4'!$N:$N)</f>
        <v>0</v>
      </c>
      <c r="J5" s="1">
        <f>SUMIF('Girls Race 5'!$B:$B,Summary!$A5,'Girls Race 5'!$N:$N)</f>
        <v>0</v>
      </c>
      <c r="K5" s="1">
        <f>SUMIF('Boys Race 5'!$B:$B,Summary!$A5,'Boys Race 5'!$N:$N)</f>
        <v>0</v>
      </c>
      <c r="L5" s="1">
        <f>SUMIF('Girls Race 6'!$B:$B,Summary!$A5,'Girls Race 6'!$N:$N)</f>
        <v>0</v>
      </c>
      <c r="M5" s="1">
        <f>SUMIF('Boys Race 6'!$B:$B,Summary!$A5,'Boys Race 6'!$N:$N)</f>
        <v>0</v>
      </c>
      <c r="N5" s="1">
        <f>SUMIF('Girls Race 7'!$B:$B,Summary!$A5,'Girls Race 7'!$N:$N)</f>
        <v>0</v>
      </c>
      <c r="O5" s="1">
        <f>SUMIF('Boys Race 7'!$B:$B,Summary!$A5,'Boys Race 7'!$N:$N)</f>
        <v>0</v>
      </c>
      <c r="P5" s="1">
        <f t="shared" si="0"/>
        <v>42</v>
      </c>
      <c r="Q5" s="1">
        <f t="shared" si="1"/>
        <v>3</v>
      </c>
    </row>
    <row r="6" spans="1:17" s="1" customFormat="1" ht="12.75">
      <c r="A6" t="s">
        <v>22</v>
      </c>
      <c r="B6" s="1">
        <f>SUMIF('Girls Race 1'!B:B,Summary!A6,'Girls Race 1'!N:N)</f>
        <v>0</v>
      </c>
      <c r="C6" s="1">
        <f>SUMIF('Boys Race 1'!$B:$B,Summary!$A6,'Boys Race 1'!$N:$N)</f>
        <v>10</v>
      </c>
      <c r="D6" s="1">
        <f>SUMIF('Girls Race 2'!$B:$B,Summary!$A6,'Girls Race 2'!$N:$N)</f>
        <v>10</v>
      </c>
      <c r="E6" s="1">
        <f>SUMIF('Boys Race 2'!$B:$B,Summary!$A6,'Boys Race 2'!$N:$N)</f>
        <v>0</v>
      </c>
      <c r="F6" s="1">
        <f>SUMIF('Girls Race 3'!$B:$B,Summary!$A6,'Girls Race 3'!$N:$N)</f>
        <v>0</v>
      </c>
      <c r="G6" s="1">
        <f>SUMIF('Boys Race 3'!$B:$B,Summary!$A6,'Boys Race 3'!$N:$N)</f>
        <v>10</v>
      </c>
      <c r="H6" s="1">
        <f>SUMIF('Girls Race 4'!$B:$B,Summary!$A6,'Girls Race 4'!$N:$N)</f>
        <v>0</v>
      </c>
      <c r="I6" s="1">
        <f>SUMIF('Boys Race 4'!$B:$B,Summary!$A6,'Boys Race 4'!$N:$N)</f>
        <v>0</v>
      </c>
      <c r="J6" s="1">
        <f>SUMIF('Girls Race 5'!$B:$B,Summary!$A6,'Girls Race 5'!$N:$N)</f>
        <v>0</v>
      </c>
      <c r="K6" s="1">
        <f>SUMIF('Boys Race 5'!$B:$B,Summary!$A6,'Boys Race 5'!$N:$N)</f>
        <v>0</v>
      </c>
      <c r="L6" s="1">
        <f>SUMIF('Girls Race 6'!$B:$B,Summary!$A6,'Girls Race 6'!$N:$N)</f>
        <v>0</v>
      </c>
      <c r="M6" s="1">
        <f>SUMIF('Boys Race 6'!$B:$B,Summary!$A6,'Boys Race 6'!$N:$N)</f>
        <v>0</v>
      </c>
      <c r="N6" s="1">
        <f>SUMIF('Girls Race 7'!$B:$B,Summary!$A6,'Girls Race 7'!$N:$N)</f>
        <v>0</v>
      </c>
      <c r="O6" s="1">
        <f>SUMIF('Boys Race 7'!$B:$B,Summary!$A6,'Boys Race 7'!$N:$N)</f>
        <v>0</v>
      </c>
      <c r="P6" s="1">
        <f t="shared" si="0"/>
        <v>30</v>
      </c>
      <c r="Q6" s="1">
        <f t="shared" si="1"/>
        <v>4</v>
      </c>
    </row>
    <row r="7" spans="1:17" s="1" customFormat="1" ht="12.75">
      <c r="A7" t="s">
        <v>9</v>
      </c>
      <c r="B7" s="1">
        <f>SUMIF('Girls Race 1'!B:B,Summary!A7,'Girls Race 1'!N:N)</f>
        <v>0</v>
      </c>
      <c r="C7" s="1">
        <f>SUMIF('Boys Race 1'!$B:$B,Summary!$A7,'Boys Race 1'!$N:$N)</f>
        <v>2</v>
      </c>
      <c r="D7" s="1">
        <f>SUMIF('Girls Race 2'!$B:$B,Summary!$A7,'Girls Race 2'!$N:$N)</f>
        <v>7</v>
      </c>
      <c r="E7" s="1">
        <f>SUMIF('Boys Race 2'!$B:$B,Summary!$A7,'Boys Race 2'!$N:$N)</f>
        <v>3</v>
      </c>
      <c r="F7" s="1">
        <f>SUMIF('Girls Race 3'!$B:$B,Summary!$A7,'Girls Race 3'!$N:$N)</f>
        <v>7</v>
      </c>
      <c r="G7" s="1">
        <f>SUMIF('Boys Race 3'!$B:$B,Summary!$A7,'Boys Race 3'!$N:$N)</f>
        <v>0</v>
      </c>
      <c r="H7" s="1">
        <f>SUMIF('Girls Race 4'!$B:$B,Summary!$A7,'Girls Race 4'!$N:$N)</f>
        <v>7</v>
      </c>
      <c r="I7" s="1">
        <f>SUMIF('Boys Race 4'!$B:$B,Summary!$A7,'Boys Race 4'!$N:$N)</f>
        <v>0</v>
      </c>
      <c r="J7" s="1">
        <f>SUMIF('Girls Race 5'!$B:$B,Summary!$A7,'Girls Race 5'!$N:$N)</f>
        <v>0</v>
      </c>
      <c r="K7" s="1">
        <f>SUMIF('Boys Race 5'!$B:$B,Summary!$A7,'Boys Race 5'!$N:$N)</f>
        <v>0</v>
      </c>
      <c r="L7" s="1">
        <f>SUMIF('Girls Race 6'!$B:$B,Summary!$A7,'Girls Race 6'!$N:$N)</f>
        <v>0</v>
      </c>
      <c r="M7" s="1">
        <f>SUMIF('Boys Race 6'!$B:$B,Summary!$A7,'Boys Race 6'!$N:$N)</f>
        <v>0</v>
      </c>
      <c r="N7" s="1">
        <f>SUMIF('Girls Race 7'!$B:$B,Summary!$A7,'Girls Race 7'!$N:$N)</f>
        <v>0</v>
      </c>
      <c r="O7" s="1">
        <f>SUMIF('Boys Race 7'!$B:$B,Summary!$A7,'Boys Race 7'!$N:$N)</f>
        <v>0</v>
      </c>
      <c r="P7" s="1">
        <f t="shared" si="0"/>
        <v>26</v>
      </c>
      <c r="Q7" s="1">
        <f t="shared" si="1"/>
        <v>5</v>
      </c>
    </row>
    <row r="8" spans="1:17" s="1" customFormat="1" ht="12.75">
      <c r="A8" t="s">
        <v>54</v>
      </c>
      <c r="B8" s="1">
        <f>SUMIF('Girls Race 1'!B:B,Summary!A8,'Girls Race 1'!N:N)</f>
        <v>0</v>
      </c>
      <c r="C8" s="1">
        <f>SUMIF('Boys Race 1'!$B:$B,Summary!$A8,'Boys Race 1'!$N:$N)</f>
        <v>0</v>
      </c>
      <c r="D8" s="1">
        <f>SUMIF('Girls Race 2'!$B:$B,Summary!$A8,'Girls Race 2'!$N:$N)</f>
        <v>0</v>
      </c>
      <c r="E8" s="1">
        <f>SUMIF('Boys Race 2'!$B:$B,Summary!$A8,'Boys Race 2'!$N:$N)</f>
        <v>10</v>
      </c>
      <c r="F8" s="1">
        <f>SUMIF('Girls Race 3'!$B:$B,Summary!$A8,'Girls Race 3'!$N:$N)</f>
        <v>0</v>
      </c>
      <c r="G8" s="1">
        <f>SUMIF('Boys Race 3'!$B:$B,Summary!$A8,'Boys Race 3'!$N:$N)</f>
        <v>0</v>
      </c>
      <c r="H8" s="1">
        <f>SUMIF('Girls Race 4'!$B:$B,Summary!$A8,'Girls Race 4'!$N:$N)</f>
        <v>5</v>
      </c>
      <c r="I8" s="1">
        <f>SUMIF('Boys Race 4'!$B:$B,Summary!$A8,'Boys Race 4'!$N:$N)</f>
        <v>7</v>
      </c>
      <c r="J8" s="1">
        <f>SUMIF('Girls Race 5'!$B:$B,Summary!$A8,'Girls Race 5'!$N:$N)</f>
        <v>0</v>
      </c>
      <c r="K8" s="1">
        <f>SUMIF('Boys Race 5'!$B:$B,Summary!$A8,'Boys Race 5'!$N:$N)</f>
        <v>0</v>
      </c>
      <c r="L8" s="1">
        <f>SUMIF('Girls Race 6'!$B:$B,Summary!$A8,'Girls Race 6'!$N:$N)</f>
        <v>0</v>
      </c>
      <c r="M8" s="1">
        <f>SUMIF('Boys Race 6'!$B:$B,Summary!$A8,'Boys Race 6'!$N:$N)</f>
        <v>0</v>
      </c>
      <c r="N8" s="1">
        <f>SUMIF('Girls Race 7'!$B:$B,Summary!$A8,'Girls Race 7'!$N:$N)</f>
        <v>0</v>
      </c>
      <c r="O8" s="1">
        <f>SUMIF('Boys Race 7'!$B:$B,Summary!$A8,'Boys Race 7'!$N:$N)</f>
        <v>0</v>
      </c>
      <c r="P8" s="1">
        <f t="shared" si="0"/>
        <v>22</v>
      </c>
      <c r="Q8" s="1">
        <f t="shared" si="1"/>
        <v>6</v>
      </c>
    </row>
    <row r="9" spans="1:17" s="1" customFormat="1" ht="12.75">
      <c r="A9" t="s">
        <v>19</v>
      </c>
      <c r="B9" s="1">
        <f>SUMIF('Girls Race 1'!B:B,Summary!A9,'Girls Race 1'!N:N)</f>
        <v>5</v>
      </c>
      <c r="C9" s="1">
        <f>SUMIF('Boys Race 1'!$B:$B,Summary!$A9,'Boys Race 1'!$N:$N)</f>
        <v>0</v>
      </c>
      <c r="D9" s="1">
        <f>SUMIF('Girls Race 2'!$B:$B,Summary!$A9,'Girls Race 2'!$N:$N)</f>
        <v>0</v>
      </c>
      <c r="E9" s="1">
        <f>SUMIF('Boys Race 2'!$B:$B,Summary!$A9,'Boys Race 2'!$N:$N)</f>
        <v>5</v>
      </c>
      <c r="F9" s="1">
        <f>SUMIF('Girls Race 3'!$B:$B,Summary!$A9,'Girls Race 3'!$N:$N)</f>
        <v>0</v>
      </c>
      <c r="G9" s="1">
        <f>SUMIF('Boys Race 3'!$B:$B,Summary!$A9,'Boys Race 3'!$N:$N)</f>
        <v>1</v>
      </c>
      <c r="H9" s="1">
        <f>SUMIF('Girls Race 4'!$B:$B,Summary!$A9,'Girls Race 4'!$N:$N)</f>
        <v>8</v>
      </c>
      <c r="I9" s="1">
        <f>SUMIF('Boys Race 4'!$B:$B,Summary!$A9,'Boys Race 4'!$N:$N)</f>
        <v>2</v>
      </c>
      <c r="J9" s="1">
        <f>SUMIF('Girls Race 5'!$B:$B,Summary!$A9,'Girls Race 5'!$N:$N)</f>
        <v>0</v>
      </c>
      <c r="K9" s="1">
        <f>SUMIF('Boys Race 5'!$B:$B,Summary!$A9,'Boys Race 5'!$N:$N)</f>
        <v>0</v>
      </c>
      <c r="L9" s="1">
        <f>SUMIF('Girls Race 6'!$B:$B,Summary!$A9,'Girls Race 6'!$N:$N)</f>
        <v>0</v>
      </c>
      <c r="M9" s="1">
        <f>SUMIF('Boys Race 6'!$B:$B,Summary!$A9,'Boys Race 6'!$N:$N)</f>
        <v>0</v>
      </c>
      <c r="N9" s="1">
        <f>SUMIF('Girls Race 7'!$B:$B,Summary!$A9,'Girls Race 7'!$N:$N)</f>
        <v>0</v>
      </c>
      <c r="O9" s="1">
        <f>SUMIF('Boys Race 7'!$B:$B,Summary!$A9,'Boys Race 7'!$N:$N)</f>
        <v>0</v>
      </c>
      <c r="P9" s="1">
        <f t="shared" si="0"/>
        <v>21</v>
      </c>
      <c r="Q9" s="1">
        <f t="shared" si="1"/>
        <v>7</v>
      </c>
    </row>
    <row r="10" spans="1:17" s="1" customFormat="1" ht="12.75">
      <c r="A10" t="s">
        <v>42</v>
      </c>
      <c r="B10" s="1">
        <f>SUMIF('Girls Race 1'!B:B,Summary!A10,'Girls Race 1'!N:N)</f>
        <v>10</v>
      </c>
      <c r="C10" s="1">
        <f>SUMIF('Boys Race 1'!$B:$B,Summary!$A10,'Boys Race 1'!$N:$N)</f>
        <v>7</v>
      </c>
      <c r="D10" s="1">
        <f>SUMIF('Girls Race 2'!$B:$B,Summary!$A10,'Girls Race 2'!$N:$N)</f>
        <v>0</v>
      </c>
      <c r="E10" s="1">
        <f>SUMIF('Boys Race 2'!$B:$B,Summary!$A10,'Boys Race 2'!$N:$N)</f>
        <v>2</v>
      </c>
      <c r="F10" s="1">
        <f>SUMIF('Girls Race 3'!$B:$B,Summary!$A10,'Girls Race 3'!$N:$N)</f>
        <v>0</v>
      </c>
      <c r="G10" s="1">
        <f>SUMIF('Boys Race 3'!$B:$B,Summary!$A10,'Boys Race 3'!$N:$N)</f>
        <v>0</v>
      </c>
      <c r="H10" s="1">
        <f>SUMIF('Girls Race 4'!$B:$B,Summary!$A10,'Girls Race 4'!$N:$N)</f>
        <v>0</v>
      </c>
      <c r="I10" s="1">
        <f>SUMIF('Boys Race 4'!$B:$B,Summary!$A10,'Boys Race 4'!$N:$N)</f>
        <v>0</v>
      </c>
      <c r="J10" s="1">
        <f>SUMIF('Girls Race 5'!$B:$B,Summary!$A10,'Girls Race 5'!$N:$N)</f>
        <v>0</v>
      </c>
      <c r="K10" s="1">
        <f>SUMIF('Boys Race 5'!$B:$B,Summary!$A10,'Boys Race 5'!$N:$N)</f>
        <v>0</v>
      </c>
      <c r="L10" s="1">
        <f>SUMIF('Girls Race 6'!$B:$B,Summary!$A10,'Girls Race 6'!$N:$N)</f>
        <v>0</v>
      </c>
      <c r="M10" s="1">
        <f>SUMIF('Boys Race 6'!$B:$B,Summary!$A10,'Boys Race 6'!$N:$N)</f>
        <v>0</v>
      </c>
      <c r="N10" s="1">
        <f>SUMIF('Girls Race 7'!$B:$B,Summary!$A10,'Girls Race 7'!$N:$N)</f>
        <v>0</v>
      </c>
      <c r="O10" s="1">
        <f>SUMIF('Boys Race 7'!$B:$B,Summary!$A10,'Boys Race 7'!$N:$N)</f>
        <v>0</v>
      </c>
      <c r="P10" s="1">
        <f t="shared" si="0"/>
        <v>19</v>
      </c>
      <c r="Q10" s="1">
        <f t="shared" si="1"/>
        <v>8</v>
      </c>
    </row>
    <row r="11" spans="1:17" s="1" customFormat="1" ht="12.75">
      <c r="A11" t="s">
        <v>13</v>
      </c>
      <c r="B11" s="1">
        <f>SUMIF('Girls Race 1'!B:B,Summary!A11,'Girls Race 1'!N:N)</f>
        <v>4</v>
      </c>
      <c r="C11" s="1">
        <f>SUMIF('Boys Race 1'!$B:$B,Summary!$A11,'Boys Race 1'!$N:$N)</f>
        <v>0</v>
      </c>
      <c r="D11" s="1">
        <f>SUMIF('Girls Race 2'!$B:$B,Summary!$A11,'Girls Race 2'!$N:$N)</f>
        <v>2</v>
      </c>
      <c r="E11" s="1">
        <f>SUMIF('Boys Race 2'!$B:$B,Summary!$A11,'Boys Race 2'!$N:$N)</f>
        <v>0</v>
      </c>
      <c r="F11" s="1">
        <f>SUMIF('Girls Race 3'!$B:$B,Summary!$A11,'Girls Race 3'!$N:$N)</f>
        <v>0</v>
      </c>
      <c r="G11" s="1">
        <f>SUMIF('Boys Race 3'!$B:$B,Summary!$A11,'Boys Race 3'!$N:$N)</f>
        <v>3</v>
      </c>
      <c r="H11" s="1">
        <f>SUMIF('Girls Race 4'!$B:$B,Summary!$A11,'Girls Race 4'!$N:$N)</f>
        <v>0</v>
      </c>
      <c r="I11" s="1">
        <f>SUMIF('Boys Race 4'!$B:$B,Summary!$A11,'Boys Race 4'!$N:$N)</f>
        <v>8</v>
      </c>
      <c r="J11" s="1">
        <f>SUMIF('Girls Race 5'!$B:$B,Summary!$A11,'Girls Race 5'!$N:$N)</f>
        <v>0</v>
      </c>
      <c r="K11" s="1">
        <f>SUMIF('Boys Race 5'!$B:$B,Summary!$A11,'Boys Race 5'!$N:$N)</f>
        <v>0</v>
      </c>
      <c r="L11" s="1">
        <f>SUMIF('Girls Race 6'!$B:$B,Summary!$A11,'Girls Race 6'!$N:$N)</f>
        <v>0</v>
      </c>
      <c r="M11" s="1">
        <f>SUMIF('Boys Race 6'!$B:$B,Summary!$A11,'Boys Race 6'!$N:$N)</f>
        <v>0</v>
      </c>
      <c r="N11" s="1">
        <f>SUMIF('Girls Race 7'!$B:$B,Summary!$A11,'Girls Race 7'!$N:$N)</f>
        <v>0</v>
      </c>
      <c r="O11" s="1">
        <f>SUMIF('Boys Race 7'!$B:$B,Summary!$A11,'Boys Race 7'!$N:$N)</f>
        <v>0</v>
      </c>
      <c r="P11" s="1">
        <f t="shared" si="0"/>
        <v>17</v>
      </c>
      <c r="Q11" s="1">
        <f t="shared" si="1"/>
        <v>9</v>
      </c>
    </row>
    <row r="12" spans="1:17" s="1" customFormat="1" ht="12.75">
      <c r="A12" t="s">
        <v>41</v>
      </c>
      <c r="B12" s="1">
        <f>SUMIF('Girls Race 1'!B:B,Summary!A12,'Girls Race 1'!N:N)</f>
        <v>0</v>
      </c>
      <c r="C12" s="1">
        <f>SUMIF('Boys Race 1'!$B:$B,Summary!$A12,'Boys Race 1'!$N:$N)</f>
        <v>3</v>
      </c>
      <c r="D12" s="1">
        <f>SUMIF('Girls Race 2'!$B:$B,Summary!$A12,'Girls Race 2'!$N:$N)</f>
        <v>0</v>
      </c>
      <c r="E12" s="1">
        <f>SUMIF('Boys Race 2'!$B:$B,Summary!$A12,'Boys Race 2'!$N:$N)</f>
        <v>0</v>
      </c>
      <c r="F12" s="1">
        <f>SUMIF('Girls Race 3'!$B:$B,Summary!$A12,'Girls Race 3'!$N:$N)</f>
        <v>0</v>
      </c>
      <c r="G12" s="1">
        <f>SUMIF('Boys Race 3'!$B:$B,Summary!$A12,'Boys Race 3'!$N:$N)</f>
        <v>0</v>
      </c>
      <c r="H12" s="1">
        <f>SUMIF('Girls Race 4'!$B:$B,Summary!$A12,'Girls Race 4'!$N:$N)</f>
        <v>3</v>
      </c>
      <c r="I12" s="1">
        <f>SUMIF('Boys Race 4'!$B:$B,Summary!$A12,'Boys Race 4'!$N:$N)</f>
        <v>10</v>
      </c>
      <c r="J12" s="1">
        <f>SUMIF('Girls Race 5'!$B:$B,Summary!$A12,'Girls Race 5'!$N:$N)</f>
        <v>0</v>
      </c>
      <c r="K12" s="1">
        <f>SUMIF('Boys Race 5'!$B:$B,Summary!$A12,'Boys Race 5'!$N:$N)</f>
        <v>0</v>
      </c>
      <c r="L12" s="1">
        <f>SUMIF('Girls Race 6'!$B:$B,Summary!$A12,'Girls Race 6'!$N:$N)</f>
        <v>0</v>
      </c>
      <c r="M12" s="1">
        <f>SUMIF('Boys Race 6'!$B:$B,Summary!$A12,'Boys Race 6'!$N:$N)</f>
        <v>0</v>
      </c>
      <c r="N12" s="1">
        <f>SUMIF('Girls Race 7'!$B:$B,Summary!$A12,'Girls Race 7'!$N:$N)</f>
        <v>0</v>
      </c>
      <c r="O12" s="1">
        <f>SUMIF('Boys Race 7'!$B:$B,Summary!$A12,'Boys Race 7'!$N:$N)</f>
        <v>0</v>
      </c>
      <c r="P12" s="1">
        <f t="shared" si="0"/>
        <v>16</v>
      </c>
      <c r="Q12" s="1">
        <f t="shared" si="1"/>
        <v>10</v>
      </c>
    </row>
    <row r="13" spans="1:17" s="1" customFormat="1" ht="12.75">
      <c r="A13" t="s">
        <v>14</v>
      </c>
      <c r="B13" s="1">
        <f>SUMIF('Girls Race 1'!B:B,Summary!A13,'Girls Race 1'!N:N)</f>
        <v>0</v>
      </c>
      <c r="C13" s="1">
        <f>SUMIF('Boys Race 1'!$B:$B,Summary!$A13,'Boys Race 1'!$N:$N)</f>
        <v>0</v>
      </c>
      <c r="D13" s="1">
        <f>SUMIF('Girls Race 2'!$B:$B,Summary!$A13,'Girls Race 2'!$N:$N)</f>
        <v>0</v>
      </c>
      <c r="E13" s="1">
        <f>SUMIF('Boys Race 2'!$B:$B,Summary!$A13,'Boys Race 2'!$N:$N)</f>
        <v>6</v>
      </c>
      <c r="F13" s="1">
        <f>SUMIF('Girls Race 3'!$B:$B,Summary!$A13,'Girls Race 3'!$N:$N)</f>
        <v>0</v>
      </c>
      <c r="G13" s="1">
        <f>SUMIF('Boys Race 3'!$B:$B,Summary!$A13,'Boys Race 3'!$N:$N)</f>
        <v>8</v>
      </c>
      <c r="H13" s="1">
        <f>SUMIF('Girls Race 4'!$B:$B,Summary!$A13,'Girls Race 4'!$N:$N)</f>
        <v>0</v>
      </c>
      <c r="I13" s="1">
        <f>SUMIF('Boys Race 4'!$B:$B,Summary!$A13,'Boys Race 4'!$N:$N)</f>
        <v>0</v>
      </c>
      <c r="J13" s="1">
        <f>SUMIF('Girls Race 5'!$B:$B,Summary!$A13,'Girls Race 5'!$N:$N)</f>
        <v>0</v>
      </c>
      <c r="K13" s="1">
        <f>SUMIF('Boys Race 5'!$B:$B,Summary!$A13,'Boys Race 5'!$N:$N)</f>
        <v>0</v>
      </c>
      <c r="L13" s="1">
        <f>SUMIF('Girls Race 6'!$B:$B,Summary!$A13,'Girls Race 6'!$N:$N)</f>
        <v>0</v>
      </c>
      <c r="M13" s="1">
        <f>SUMIF('Boys Race 6'!$B:$B,Summary!$A13,'Boys Race 6'!$N:$N)</f>
        <v>0</v>
      </c>
      <c r="N13" s="1">
        <f>SUMIF('Girls Race 7'!$B:$B,Summary!$A13,'Girls Race 7'!$N:$N)</f>
        <v>0</v>
      </c>
      <c r="O13" s="1">
        <f>SUMIF('Boys Race 7'!$B:$B,Summary!$A13,'Boys Race 7'!$N:$N)</f>
        <v>0</v>
      </c>
      <c r="P13" s="1">
        <f t="shared" si="0"/>
        <v>14</v>
      </c>
      <c r="Q13" s="1">
        <f t="shared" si="1"/>
        <v>11</v>
      </c>
    </row>
    <row r="14" spans="1:17" s="1" customFormat="1" ht="12.75">
      <c r="A14" t="s">
        <v>29</v>
      </c>
      <c r="B14" s="1">
        <f>SUMIF('Girls Race 1'!B:B,Summary!A14,'Girls Race 1'!N:N)</f>
        <v>0</v>
      </c>
      <c r="C14" s="1">
        <f>SUMIF('Boys Race 1'!$B:$B,Summary!$A14,'Boys Race 1'!$N:$N)</f>
        <v>0</v>
      </c>
      <c r="D14" s="1">
        <f>SUMIF('Girls Race 2'!$B:$B,Summary!$A14,'Girls Race 2'!$N:$N)</f>
        <v>5</v>
      </c>
      <c r="E14" s="1">
        <f>SUMIF('Boys Race 2'!$B:$B,Summary!$A14,'Boys Race 2'!$N:$N)</f>
        <v>4</v>
      </c>
      <c r="F14" s="1">
        <f>SUMIF('Girls Race 3'!$B:$B,Summary!$A14,'Girls Race 3'!$N:$N)</f>
        <v>0</v>
      </c>
      <c r="G14" s="1">
        <f>SUMIF('Boys Race 3'!$B:$B,Summary!$A14,'Boys Race 3'!$N:$N)</f>
        <v>0</v>
      </c>
      <c r="H14" s="1">
        <f>SUMIF('Girls Race 4'!$B:$B,Summary!$A14,'Girls Race 4'!$N:$N)</f>
        <v>0</v>
      </c>
      <c r="I14" s="1">
        <f>SUMIF('Boys Race 4'!$B:$B,Summary!$A14,'Boys Race 4'!$N:$N)</f>
        <v>4</v>
      </c>
      <c r="J14" s="1">
        <f>SUMIF('Girls Race 5'!$B:$B,Summary!$A14,'Girls Race 5'!$N:$N)</f>
        <v>0</v>
      </c>
      <c r="K14" s="1">
        <f>SUMIF('Boys Race 5'!$B:$B,Summary!$A14,'Boys Race 5'!$N:$N)</f>
        <v>0</v>
      </c>
      <c r="L14" s="1">
        <f>SUMIF('Girls Race 6'!$B:$B,Summary!$A14,'Girls Race 6'!$N:$N)</f>
        <v>0</v>
      </c>
      <c r="M14" s="1">
        <f>SUMIF('Boys Race 6'!$B:$B,Summary!$A14,'Boys Race 6'!$N:$N)</f>
        <v>0</v>
      </c>
      <c r="N14" s="1">
        <f>SUMIF('Girls Race 7'!$B:$B,Summary!$A14,'Girls Race 7'!$N:$N)</f>
        <v>0</v>
      </c>
      <c r="O14" s="1">
        <f>SUMIF('Boys Race 7'!$B:$B,Summary!$A14,'Boys Race 7'!$N:$N)</f>
        <v>0</v>
      </c>
      <c r="P14" s="1">
        <f t="shared" si="0"/>
        <v>13</v>
      </c>
      <c r="Q14" s="1">
        <f t="shared" si="1"/>
        <v>12</v>
      </c>
    </row>
    <row r="15" spans="1:17" s="1" customFormat="1" ht="12.75">
      <c r="A15" t="s">
        <v>7</v>
      </c>
      <c r="B15" s="1">
        <f>SUMIF('Girls Race 1'!B:B,Summary!A15,'Girls Race 1'!N:N)</f>
        <v>0</v>
      </c>
      <c r="C15" s="1">
        <f>SUMIF('Boys Race 1'!$B:$B,Summary!$A15,'Boys Race 1'!$N:$N)</f>
        <v>4</v>
      </c>
      <c r="D15" s="1">
        <f>SUMIF('Girls Race 2'!$B:$B,Summary!$A15,'Girls Race 2'!$N:$N)</f>
        <v>0</v>
      </c>
      <c r="E15" s="1">
        <f>SUMIF('Boys Race 2'!$B:$B,Summary!$A15,'Boys Race 2'!$N:$N)</f>
        <v>0</v>
      </c>
      <c r="F15" s="1">
        <f>SUMIF('Girls Race 3'!$B:$B,Summary!$A15,'Girls Race 3'!$N:$N)</f>
        <v>0</v>
      </c>
      <c r="G15" s="1">
        <f>SUMIF('Boys Race 3'!$B:$B,Summary!$A15,'Boys Race 3'!$N:$N)</f>
        <v>4</v>
      </c>
      <c r="H15" s="1">
        <f>SUMIF('Girls Race 4'!$B:$B,Summary!$A15,'Girls Race 4'!$N:$N)</f>
        <v>0</v>
      </c>
      <c r="I15" s="1">
        <f>SUMIF('Boys Race 4'!$B:$B,Summary!$A15,'Boys Race 4'!$N:$N)</f>
        <v>5</v>
      </c>
      <c r="J15" s="1">
        <f>SUMIF('Girls Race 5'!$B:$B,Summary!$A15,'Girls Race 5'!$N:$N)</f>
        <v>0</v>
      </c>
      <c r="K15" s="1">
        <f>SUMIF('Boys Race 5'!$B:$B,Summary!$A15,'Boys Race 5'!$N:$N)</f>
        <v>0</v>
      </c>
      <c r="L15" s="1">
        <f>SUMIF('Girls Race 6'!$B:$B,Summary!$A15,'Girls Race 6'!$N:$N)</f>
        <v>0</v>
      </c>
      <c r="M15" s="1">
        <f>SUMIF('Boys Race 6'!$B:$B,Summary!$A15,'Boys Race 6'!$N:$N)</f>
        <v>0</v>
      </c>
      <c r="N15" s="1">
        <f>SUMIF('Girls Race 7'!$B:$B,Summary!$A15,'Girls Race 7'!$N:$N)</f>
        <v>0</v>
      </c>
      <c r="O15" s="1">
        <f>SUMIF('Boys Race 7'!$B:$B,Summary!$A15,'Boys Race 7'!$N:$N)</f>
        <v>0</v>
      </c>
      <c r="P15" s="1">
        <f t="shared" si="0"/>
        <v>13</v>
      </c>
      <c r="Q15" s="1">
        <f t="shared" si="1"/>
        <v>12</v>
      </c>
    </row>
    <row r="16" spans="1:17" s="1" customFormat="1" ht="12.75">
      <c r="A16" t="s">
        <v>18</v>
      </c>
      <c r="B16" s="1">
        <f>SUMIF('Girls Race 1'!B:B,Summary!A16,'Girls Race 1'!N:N)</f>
        <v>0</v>
      </c>
      <c r="C16" s="1">
        <f>SUMIF('Boys Race 1'!$B:$B,Summary!$A16,'Boys Race 1'!$N:$N)</f>
        <v>0</v>
      </c>
      <c r="D16" s="1">
        <f>SUMIF('Girls Race 2'!$B:$B,Summary!$A16,'Girls Race 2'!$N:$N)</f>
        <v>0</v>
      </c>
      <c r="E16" s="1">
        <f>SUMIF('Boys Race 2'!$B:$B,Summary!$A16,'Boys Race 2'!$N:$N)</f>
        <v>0</v>
      </c>
      <c r="F16" s="1">
        <f>SUMIF('Girls Race 3'!$B:$B,Summary!$A16,'Girls Race 3'!$N:$N)</f>
        <v>0</v>
      </c>
      <c r="G16" s="1">
        <f>SUMIF('Boys Race 3'!$B:$B,Summary!$A16,'Boys Race 3'!$N:$N)</f>
        <v>0</v>
      </c>
      <c r="H16" s="1">
        <f>SUMIF('Girls Race 4'!$B:$B,Summary!$A16,'Girls Race 4'!$N:$N)</f>
        <v>0</v>
      </c>
      <c r="I16" s="1">
        <f>SUMIF('Boys Race 4'!$B:$B,Summary!$A16,'Boys Race 4'!$N:$N)</f>
        <v>0</v>
      </c>
      <c r="J16" s="1">
        <f>SUMIF('Girls Race 5'!$B:$B,Summary!$A16,'Girls Race 5'!$N:$N)</f>
        <v>0</v>
      </c>
      <c r="K16" s="1">
        <f>SUMIF('Boys Race 5'!$B:$B,Summary!$A16,'Boys Race 5'!$N:$N)</f>
        <v>0</v>
      </c>
      <c r="L16" s="1">
        <f>SUMIF('Girls Race 6'!$B:$B,Summary!$A16,'Girls Race 6'!$N:$N)</f>
        <v>0</v>
      </c>
      <c r="M16" s="1">
        <f>SUMIF('Boys Race 6'!$B:$B,Summary!$A16,'Boys Race 6'!$N:$N)</f>
        <v>10</v>
      </c>
      <c r="N16" s="1">
        <f>SUMIF('Girls Race 7'!$B:$B,Summary!$A16,'Girls Race 7'!$N:$N)</f>
        <v>0</v>
      </c>
      <c r="O16" s="1">
        <f>SUMIF('Boys Race 7'!$B:$B,Summary!$A16,'Boys Race 7'!$N:$N)</f>
        <v>0</v>
      </c>
      <c r="P16" s="1">
        <f t="shared" si="0"/>
        <v>10</v>
      </c>
      <c r="Q16" s="1">
        <f t="shared" si="1"/>
        <v>14</v>
      </c>
    </row>
    <row r="17" spans="1:17" s="1" customFormat="1" ht="12.75">
      <c r="A17" t="s">
        <v>62</v>
      </c>
      <c r="B17" s="1">
        <f>SUMIF('Girls Race 1'!B:B,Summary!A17,'Girls Race 1'!N:N)</f>
        <v>0</v>
      </c>
      <c r="C17" s="1">
        <f>SUMIF('Boys Race 1'!$B:$B,Summary!$A17,'Boys Race 1'!$N:$N)</f>
        <v>0</v>
      </c>
      <c r="D17" s="1">
        <f>SUMIF('Girls Race 2'!$B:$B,Summary!$A17,'Girls Race 2'!$N:$N)</f>
        <v>0</v>
      </c>
      <c r="E17" s="1">
        <f>SUMIF('Boys Race 2'!$B:$B,Summary!$A17,'Boys Race 2'!$N:$N)</f>
        <v>0</v>
      </c>
      <c r="F17" s="1">
        <f>SUMIF('Girls Race 3'!$B:$B,Summary!$A17,'Girls Race 3'!$N:$N)</f>
        <v>0</v>
      </c>
      <c r="G17" s="1">
        <f>SUMIF('Boys Race 3'!$B:$B,Summary!$A17,'Boys Race 3'!$N:$N)</f>
        <v>0</v>
      </c>
      <c r="H17" s="1">
        <f>SUMIF('Girls Race 4'!$B:$B,Summary!$A17,'Girls Race 4'!$N:$N)</f>
        <v>0</v>
      </c>
      <c r="I17" s="1">
        <f>SUMIF('Boys Race 4'!$B:$B,Summary!$A17,'Boys Race 4'!$N:$N)</f>
        <v>0</v>
      </c>
      <c r="J17" s="1">
        <f>SUMIF('Girls Race 5'!$B:$B,Summary!$A17,'Girls Race 5'!$N:$N)</f>
        <v>0</v>
      </c>
      <c r="K17" s="1">
        <f>SUMIF('Boys Race 5'!$B:$B,Summary!$A17,'Boys Race 5'!$N:$N)</f>
        <v>0</v>
      </c>
      <c r="L17" s="1">
        <f>SUMIF('Girls Race 6'!$B:$B,Summary!$A17,'Girls Race 6'!$N:$N)</f>
        <v>0</v>
      </c>
      <c r="M17" s="1">
        <f>SUMIF('Boys Race 6'!$B:$B,Summary!$A17,'Boys Race 6'!$N:$N)</f>
        <v>0</v>
      </c>
      <c r="N17" s="1">
        <f>SUMIF('Girls Race 7'!$B:$B,Summary!$A17,'Girls Race 7'!$N:$N)</f>
        <v>0</v>
      </c>
      <c r="O17" s="1">
        <f>SUMIF('Boys Race 7'!$B:$B,Summary!$A17,'Boys Race 7'!$N:$N)</f>
        <v>10</v>
      </c>
      <c r="P17" s="1">
        <f t="shared" si="0"/>
        <v>10</v>
      </c>
      <c r="Q17" s="1">
        <f t="shared" si="1"/>
        <v>14</v>
      </c>
    </row>
    <row r="18" spans="1:17" s="1" customFormat="1" ht="12.75">
      <c r="A18" t="s">
        <v>59</v>
      </c>
      <c r="B18" s="1">
        <f>SUMIF('Girls Race 1'!B:B,Summary!A18,'Girls Race 1'!N:N)</f>
        <v>0</v>
      </c>
      <c r="C18" s="1">
        <f>SUMIF('Boys Race 1'!$B:$B,Summary!$A18,'Boys Race 1'!$N:$N)</f>
        <v>0</v>
      </c>
      <c r="D18" s="1">
        <f>SUMIF('Girls Race 2'!$B:$B,Summary!$A18,'Girls Race 2'!$N:$N)</f>
        <v>0</v>
      </c>
      <c r="E18" s="1">
        <f>SUMIF('Boys Race 2'!$B:$B,Summary!$A18,'Boys Race 2'!$N:$N)</f>
        <v>0</v>
      </c>
      <c r="F18" s="1">
        <f>SUMIF('Girls Race 3'!$B:$B,Summary!$A18,'Girls Race 3'!$N:$N)</f>
        <v>0</v>
      </c>
      <c r="G18" s="1">
        <f>SUMIF('Boys Race 3'!$B:$B,Summary!$A18,'Boys Race 3'!$N:$N)</f>
        <v>0</v>
      </c>
      <c r="H18" s="1">
        <f>SUMIF('Girls Race 4'!$B:$B,Summary!$A18,'Girls Race 4'!$N:$N)</f>
        <v>0</v>
      </c>
      <c r="I18" s="1">
        <f>SUMIF('Boys Race 4'!$B:$B,Summary!$A18,'Boys Race 4'!$N:$N)</f>
        <v>0</v>
      </c>
      <c r="J18" s="1">
        <f>SUMIF('Girls Race 5'!$B:$B,Summary!$A18,'Girls Race 5'!$N:$N)</f>
        <v>10</v>
      </c>
      <c r="K18" s="1">
        <f>SUMIF('Boys Race 5'!$B:$B,Summary!$A18,'Boys Race 5'!$N:$N)</f>
        <v>0</v>
      </c>
      <c r="L18" s="1">
        <f>SUMIF('Girls Race 6'!$B:$B,Summary!$A18,'Girls Race 6'!$N:$N)</f>
        <v>0</v>
      </c>
      <c r="M18" s="1">
        <f>SUMIF('Boys Race 6'!$B:$B,Summary!$A18,'Boys Race 6'!$N:$N)</f>
        <v>0</v>
      </c>
      <c r="N18" s="1">
        <f>SUMIF('Girls Race 7'!$B:$B,Summary!$A18,'Girls Race 7'!$N:$N)</f>
        <v>0</v>
      </c>
      <c r="O18" s="1">
        <f>SUMIF('Boys Race 7'!$B:$B,Summary!$A18,'Boys Race 7'!$N:$N)</f>
        <v>0</v>
      </c>
      <c r="P18" s="1">
        <f t="shared" si="0"/>
        <v>10</v>
      </c>
      <c r="Q18" s="1">
        <f t="shared" si="1"/>
        <v>14</v>
      </c>
    </row>
    <row r="19" spans="1:17" s="1" customFormat="1" ht="12.75">
      <c r="A19" t="s">
        <v>30</v>
      </c>
      <c r="B19" s="1">
        <f>SUMIF('Girls Race 1'!B:B,Summary!A19,'Girls Race 1'!N:N)</f>
        <v>0</v>
      </c>
      <c r="C19" s="1">
        <f>SUMIF('Boys Race 1'!$B:$B,Summary!$A19,'Boys Race 1'!$N:$N)</f>
        <v>0</v>
      </c>
      <c r="D19" s="1">
        <f>SUMIF('Girls Race 2'!$B:$B,Summary!$A19,'Girls Race 2'!$N:$N)</f>
        <v>0</v>
      </c>
      <c r="E19" s="1">
        <f>SUMIF('Boys Race 2'!$B:$B,Summary!$A19,'Boys Race 2'!$N:$N)</f>
        <v>0</v>
      </c>
      <c r="F19" s="1">
        <f>SUMIF('Girls Race 3'!$B:$B,Summary!$A19,'Girls Race 3'!$N:$N)</f>
        <v>8</v>
      </c>
      <c r="G19" s="1">
        <f>SUMIF('Boys Race 3'!$B:$B,Summary!$A19,'Boys Race 3'!$N:$N)</f>
        <v>0</v>
      </c>
      <c r="H19" s="1">
        <f>SUMIF('Girls Race 4'!$B:$B,Summary!$A19,'Girls Race 4'!$N:$N)</f>
        <v>0</v>
      </c>
      <c r="I19" s="1">
        <f>SUMIF('Boys Race 4'!$B:$B,Summary!$A19,'Boys Race 4'!$N:$N)</f>
        <v>0</v>
      </c>
      <c r="J19" s="1">
        <f>SUMIF('Girls Race 5'!$B:$B,Summary!$A19,'Girls Race 5'!$N:$N)</f>
        <v>0</v>
      </c>
      <c r="K19" s="1">
        <f>SUMIF('Boys Race 5'!$B:$B,Summary!$A19,'Boys Race 5'!$N:$N)</f>
        <v>0</v>
      </c>
      <c r="L19" s="1">
        <f>SUMIF('Girls Race 6'!$B:$B,Summary!$A19,'Girls Race 6'!$N:$N)</f>
        <v>0</v>
      </c>
      <c r="M19" s="1">
        <f>SUMIF('Boys Race 6'!$B:$B,Summary!$A19,'Boys Race 6'!$N:$N)</f>
        <v>0</v>
      </c>
      <c r="N19" s="1">
        <f>SUMIF('Girls Race 7'!$B:$B,Summary!$A19,'Girls Race 7'!$N:$N)</f>
        <v>0</v>
      </c>
      <c r="O19" s="1">
        <f>SUMIF('Boys Race 7'!$B:$B,Summary!$A19,'Boys Race 7'!$N:$N)</f>
        <v>0</v>
      </c>
      <c r="P19" s="1">
        <f t="shared" si="0"/>
        <v>8</v>
      </c>
      <c r="Q19" s="1">
        <f t="shared" si="1"/>
        <v>17</v>
      </c>
    </row>
    <row r="20" spans="1:17" s="1" customFormat="1" ht="12.75">
      <c r="A20" t="s">
        <v>55</v>
      </c>
      <c r="B20" s="1">
        <f>SUMIF('Girls Race 1'!B:B,Summary!A20,'Girls Race 1'!N:N)</f>
        <v>0</v>
      </c>
      <c r="C20" s="1">
        <f>SUMIF('Boys Race 1'!$B:$B,Summary!$A20,'Boys Race 1'!$N:$N)</f>
        <v>0</v>
      </c>
      <c r="D20" s="1">
        <f>SUMIF('Girls Race 2'!$B:$B,Summary!$A20,'Girls Race 2'!$N:$N)</f>
        <v>0</v>
      </c>
      <c r="E20" s="1">
        <f>SUMIF('Boys Race 2'!$B:$B,Summary!$A20,'Boys Race 2'!$N:$N)</f>
        <v>1</v>
      </c>
      <c r="F20" s="1">
        <f>SUMIF('Girls Race 3'!$B:$B,Summary!$A20,'Girls Race 3'!$N:$N)</f>
        <v>0</v>
      </c>
      <c r="G20" s="1">
        <f>SUMIF('Boys Race 3'!$B:$B,Summary!$A20,'Boys Race 3'!$N:$N)</f>
        <v>0</v>
      </c>
      <c r="H20" s="1">
        <f>SUMIF('Girls Race 4'!$B:$B,Summary!$A20,'Girls Race 4'!$N:$N)</f>
        <v>0</v>
      </c>
      <c r="I20" s="1">
        <f>SUMIF('Boys Race 4'!$B:$B,Summary!$A20,'Boys Race 4'!$N:$N)</f>
        <v>0</v>
      </c>
      <c r="J20" s="1">
        <f>SUMIF('Girls Race 5'!$B:$B,Summary!$A20,'Girls Race 5'!$N:$N)</f>
        <v>0</v>
      </c>
      <c r="K20" s="1">
        <f>SUMIF('Boys Race 5'!$B:$B,Summary!$A20,'Boys Race 5'!$N:$N)</f>
        <v>7</v>
      </c>
      <c r="L20" s="1">
        <f>SUMIF('Girls Race 6'!$B:$B,Summary!$A20,'Girls Race 6'!$N:$N)</f>
        <v>0</v>
      </c>
      <c r="M20" s="1">
        <f>SUMIF('Boys Race 6'!$B:$B,Summary!$A20,'Boys Race 6'!$N:$N)</f>
        <v>0</v>
      </c>
      <c r="N20" s="1">
        <f>SUMIF('Girls Race 7'!$B:$B,Summary!$A20,'Girls Race 7'!$N:$N)</f>
        <v>0</v>
      </c>
      <c r="O20" s="1">
        <f>SUMIF('Boys Race 7'!$B:$B,Summary!$A20,'Boys Race 7'!$N:$N)</f>
        <v>0</v>
      </c>
      <c r="P20" s="1">
        <f t="shared" si="0"/>
        <v>8</v>
      </c>
      <c r="Q20" s="1">
        <f t="shared" si="1"/>
        <v>17</v>
      </c>
    </row>
    <row r="21" spans="1:17" s="1" customFormat="1" ht="12.75">
      <c r="A21" t="s">
        <v>45</v>
      </c>
      <c r="B21" s="1">
        <f>SUMIF('Girls Race 1'!B:B,Summary!A21,'Girls Race 1'!N:N)</f>
        <v>0</v>
      </c>
      <c r="C21" s="1">
        <f>SUMIF('Boys Race 1'!$B:$B,Summary!$A21,'Boys Race 1'!$N:$N)</f>
        <v>6</v>
      </c>
      <c r="D21" s="1">
        <f>SUMIF('Girls Race 2'!$B:$B,Summary!$A21,'Girls Race 2'!$N:$N)</f>
        <v>0</v>
      </c>
      <c r="E21" s="1">
        <f>SUMIF('Boys Race 2'!$B:$B,Summary!$A21,'Boys Race 2'!$N:$N)</f>
        <v>0</v>
      </c>
      <c r="F21" s="1">
        <f>SUMIF('Girls Race 3'!$B:$B,Summary!$A21,'Girls Race 3'!$N:$N)</f>
        <v>1</v>
      </c>
      <c r="G21" s="1">
        <f>SUMIF('Boys Race 3'!$B:$B,Summary!$A21,'Boys Race 3'!$N:$N)</f>
        <v>0</v>
      </c>
      <c r="H21" s="1">
        <f>SUMIF('Girls Race 4'!$B:$B,Summary!$A21,'Girls Race 4'!$N:$N)</f>
        <v>1</v>
      </c>
      <c r="I21" s="1">
        <f>SUMIF('Boys Race 4'!$B:$B,Summary!$A21,'Boys Race 4'!$N:$N)</f>
        <v>0</v>
      </c>
      <c r="J21" s="1">
        <f>SUMIF('Girls Race 5'!$B:$B,Summary!$A21,'Girls Race 5'!$N:$N)</f>
        <v>0</v>
      </c>
      <c r="K21" s="1">
        <f>SUMIF('Boys Race 5'!$B:$B,Summary!$A21,'Boys Race 5'!$N:$N)</f>
        <v>0</v>
      </c>
      <c r="L21" s="1">
        <f>SUMIF('Girls Race 6'!$B:$B,Summary!$A21,'Girls Race 6'!$N:$N)</f>
        <v>0</v>
      </c>
      <c r="M21" s="1">
        <f>SUMIF('Boys Race 6'!$B:$B,Summary!$A21,'Boys Race 6'!$N:$N)</f>
        <v>0</v>
      </c>
      <c r="N21" s="1">
        <f>SUMIF('Girls Race 7'!$B:$B,Summary!$A21,'Girls Race 7'!$N:$N)</f>
        <v>0</v>
      </c>
      <c r="O21" s="1">
        <f>SUMIF('Boys Race 7'!$B:$B,Summary!$A21,'Boys Race 7'!$N:$N)</f>
        <v>0</v>
      </c>
      <c r="P21" s="1">
        <f t="shared" si="0"/>
        <v>8</v>
      </c>
      <c r="Q21" s="1">
        <f t="shared" si="1"/>
        <v>17</v>
      </c>
    </row>
    <row r="22" spans="1:19" s="1" customFormat="1" ht="12.75">
      <c r="A22" t="s">
        <v>61</v>
      </c>
      <c r="B22" s="1">
        <f>SUMIF('Girls Race 1'!B:B,Summary!A22,'Girls Race 1'!N:N)</f>
        <v>0</v>
      </c>
      <c r="C22" s="1">
        <f>SUMIF('Boys Race 1'!$B:$B,Summary!$A22,'Boys Race 1'!$N:$N)</f>
        <v>0</v>
      </c>
      <c r="D22" s="1">
        <f>SUMIF('Girls Race 2'!$B:$B,Summary!$A22,'Girls Race 2'!$N:$N)</f>
        <v>0</v>
      </c>
      <c r="E22" s="1">
        <f>SUMIF('Boys Race 2'!$B:$B,Summary!$A22,'Boys Race 2'!$N:$N)</f>
        <v>0</v>
      </c>
      <c r="F22" s="1">
        <f>SUMIF('Girls Race 3'!$B:$B,Summary!$A22,'Girls Race 3'!$N:$N)</f>
        <v>0</v>
      </c>
      <c r="G22" s="1">
        <f>SUMIF('Boys Race 3'!$B:$B,Summary!$A22,'Boys Race 3'!$N:$N)</f>
        <v>0</v>
      </c>
      <c r="H22" s="1">
        <f>SUMIF('Girls Race 4'!$B:$B,Summary!$A22,'Girls Race 4'!$N:$N)</f>
        <v>0</v>
      </c>
      <c r="I22" s="1">
        <f>SUMIF('Boys Race 4'!$B:$B,Summary!$A22,'Boys Race 4'!$N:$N)</f>
        <v>0</v>
      </c>
      <c r="J22" s="1">
        <f>SUMIF('Girls Race 5'!$B:$B,Summary!$A22,'Girls Race 5'!$N:$N)</f>
        <v>0</v>
      </c>
      <c r="K22" s="1">
        <f>SUMIF('Boys Race 5'!$B:$B,Summary!$A22,'Boys Race 5'!$N:$N)</f>
        <v>0</v>
      </c>
      <c r="L22" s="1">
        <f>SUMIF('Girls Race 6'!$B:$B,Summary!$A22,'Girls Race 6'!$N:$N)</f>
        <v>8</v>
      </c>
      <c r="M22" s="1">
        <f>SUMIF('Boys Race 6'!$B:$B,Summary!$A22,'Boys Race 6'!$N:$N)</f>
        <v>0</v>
      </c>
      <c r="N22" s="1">
        <f>SUMIF('Girls Race 7'!$B:$B,Summary!$A22,'Girls Race 7'!$N:$N)</f>
        <v>0</v>
      </c>
      <c r="O22" s="1">
        <f>SUMIF('Boys Race 7'!$B:$B,Summary!$A22,'Boys Race 7'!$N:$N)</f>
        <v>0</v>
      </c>
      <c r="P22" s="1">
        <f t="shared" si="0"/>
        <v>8</v>
      </c>
      <c r="Q22" s="1">
        <f t="shared" si="1"/>
        <v>17</v>
      </c>
      <c r="R22" s="7"/>
      <c r="S22" s="7"/>
    </row>
    <row r="23" spans="1:17" s="1" customFormat="1" ht="12.75">
      <c r="A23" t="s">
        <v>21</v>
      </c>
      <c r="B23" s="1">
        <f>SUMIF('Girls Race 1'!B:B,Summary!A23,'Girls Race 1'!N:N)</f>
        <v>0</v>
      </c>
      <c r="C23" s="1">
        <f>SUMIF('Boys Race 1'!$B:$B,Summary!$A23,'Boys Race 1'!$N:$N)</f>
        <v>0</v>
      </c>
      <c r="D23" s="1">
        <f>SUMIF('Girls Race 2'!$B:$B,Summary!$A23,'Girls Race 2'!$N:$N)</f>
        <v>0</v>
      </c>
      <c r="E23" s="1">
        <f>SUMIF('Boys Race 2'!$B:$B,Summary!$A23,'Boys Race 2'!$N:$N)</f>
        <v>0</v>
      </c>
      <c r="F23" s="1">
        <f>SUMIF('Girls Race 3'!$B:$B,Summary!$A23,'Girls Race 3'!$N:$N)</f>
        <v>0</v>
      </c>
      <c r="G23" s="1">
        <f>SUMIF('Boys Race 3'!$B:$B,Summary!$A23,'Boys Race 3'!$N:$N)</f>
        <v>0</v>
      </c>
      <c r="H23" s="1">
        <f>SUMIF('Girls Race 4'!$B:$B,Summary!$A23,'Girls Race 4'!$N:$N)</f>
        <v>0</v>
      </c>
      <c r="I23" s="1">
        <f>SUMIF('Boys Race 4'!$B:$B,Summary!$A23,'Boys Race 4'!$N:$N)</f>
        <v>0</v>
      </c>
      <c r="J23" s="1">
        <f>SUMIF('Girls Race 5'!$B:$B,Summary!$A23,'Girls Race 5'!$N:$N)</f>
        <v>0</v>
      </c>
      <c r="K23" s="1">
        <f>SUMIF('Boys Race 5'!$B:$B,Summary!$A23,'Boys Race 5'!$N:$N)</f>
        <v>0</v>
      </c>
      <c r="L23" s="1">
        <f>SUMIF('Girls Race 6'!$B:$B,Summary!$A23,'Girls Race 6'!$N:$N)</f>
        <v>0</v>
      </c>
      <c r="M23" s="1">
        <f>SUMIF('Boys Race 6'!$B:$B,Summary!$A23,'Boys Race 6'!$N:$N)</f>
        <v>0</v>
      </c>
      <c r="N23" s="1">
        <f>SUMIF('Girls Race 7'!$B:$B,Summary!$A23,'Girls Race 7'!$N:$N)</f>
        <v>0</v>
      </c>
      <c r="O23" s="1">
        <f>SUMIF('Boys Race 7'!$B:$B,Summary!$A23,'Boys Race 7'!$N:$N)</f>
        <v>8</v>
      </c>
      <c r="P23" s="1">
        <f t="shared" si="0"/>
        <v>8</v>
      </c>
      <c r="Q23" s="1">
        <f t="shared" si="1"/>
        <v>17</v>
      </c>
    </row>
    <row r="24" spans="1:17" s="1" customFormat="1" ht="12.75">
      <c r="A24" t="s">
        <v>60</v>
      </c>
      <c r="B24" s="1">
        <f>SUMIF('Girls Race 1'!B:B,Summary!A24,'Girls Race 1'!N:N)</f>
        <v>0</v>
      </c>
      <c r="C24" s="1">
        <f>SUMIF('Boys Race 1'!$B:$B,Summary!$A24,'Boys Race 1'!$N:$N)</f>
        <v>0</v>
      </c>
      <c r="D24" s="1">
        <f>SUMIF('Girls Race 2'!$B:$B,Summary!$A24,'Girls Race 2'!$N:$N)</f>
        <v>0</v>
      </c>
      <c r="E24" s="1">
        <f>SUMIF('Boys Race 2'!$B:$B,Summary!$A24,'Boys Race 2'!$N:$N)</f>
        <v>0</v>
      </c>
      <c r="F24" s="1">
        <f>SUMIF('Girls Race 3'!$B:$B,Summary!$A24,'Girls Race 3'!$N:$N)</f>
        <v>0</v>
      </c>
      <c r="G24" s="1">
        <f>SUMIF('Boys Race 3'!$B:$B,Summary!$A24,'Boys Race 3'!$N:$N)</f>
        <v>0</v>
      </c>
      <c r="H24" s="1">
        <f>SUMIF('Girls Race 4'!$B:$B,Summary!$A24,'Girls Race 4'!$N:$N)</f>
        <v>0</v>
      </c>
      <c r="I24" s="1">
        <f>SUMIF('Boys Race 4'!$B:$B,Summary!$A24,'Boys Race 4'!$N:$N)</f>
        <v>0</v>
      </c>
      <c r="J24" s="1">
        <f>SUMIF('Girls Race 5'!$B:$B,Summary!$A24,'Girls Race 5'!$N:$N)</f>
        <v>0</v>
      </c>
      <c r="K24" s="1">
        <f>SUMIF('Boys Race 5'!$B:$B,Summary!$A24,'Boys Race 5'!$N:$N)</f>
        <v>8</v>
      </c>
      <c r="L24" s="1">
        <f>SUMIF('Girls Race 6'!$B:$B,Summary!$A24,'Girls Race 6'!$N:$N)</f>
        <v>0</v>
      </c>
      <c r="M24" s="1">
        <f>SUMIF('Boys Race 6'!$B:$B,Summary!$A24,'Boys Race 6'!$N:$N)</f>
        <v>0</v>
      </c>
      <c r="N24" s="1">
        <f>SUMIF('Girls Race 7'!$B:$B,Summary!$A24,'Girls Race 7'!$N:$N)</f>
        <v>0</v>
      </c>
      <c r="O24" s="1">
        <f>SUMIF('Boys Race 7'!$B:$B,Summary!$A24,'Boys Race 7'!$N:$N)</f>
        <v>0</v>
      </c>
      <c r="P24" s="1">
        <f t="shared" si="0"/>
        <v>8</v>
      </c>
      <c r="Q24" s="1">
        <f t="shared" si="1"/>
        <v>17</v>
      </c>
    </row>
    <row r="25" spans="1:19" s="1" customFormat="1" ht="12.75">
      <c r="A25" t="s">
        <v>24</v>
      </c>
      <c r="B25" s="1">
        <f>SUMIF('Girls Race 1'!B:B,Summary!A25,'Girls Race 1'!N:N)</f>
        <v>0</v>
      </c>
      <c r="C25" s="1">
        <f>SUMIF('Boys Race 1'!$B:$B,Summary!$A25,'Boys Race 1'!$N:$N)</f>
        <v>0</v>
      </c>
      <c r="D25" s="1">
        <f>SUMIF('Girls Race 2'!$B:$B,Summary!$A25,'Girls Race 2'!$N:$N)</f>
        <v>0</v>
      </c>
      <c r="E25" s="1">
        <f>SUMIF('Boys Race 2'!$B:$B,Summary!$A25,'Boys Race 2'!$N:$N)</f>
        <v>0</v>
      </c>
      <c r="F25" s="1">
        <f>SUMIF('Girls Race 3'!$B:$B,Summary!$A25,'Girls Race 3'!$N:$N)</f>
        <v>0</v>
      </c>
      <c r="G25" s="1">
        <f>SUMIF('Boys Race 3'!$B:$B,Summary!$A25,'Boys Race 3'!$N:$N)</f>
        <v>7</v>
      </c>
      <c r="H25" s="1">
        <f>SUMIF('Girls Race 4'!$B:$B,Summary!$A25,'Girls Race 4'!$N:$N)</f>
        <v>0</v>
      </c>
      <c r="I25" s="1">
        <f>SUMIF('Boys Race 4'!$B:$B,Summary!$A25,'Boys Race 4'!$N:$N)</f>
        <v>0</v>
      </c>
      <c r="J25" s="1">
        <f>SUMIF('Girls Race 5'!$B:$B,Summary!$A25,'Girls Race 5'!$N:$N)</f>
        <v>0</v>
      </c>
      <c r="K25" s="1">
        <f>SUMIF('Boys Race 5'!$B:$B,Summary!$A25,'Boys Race 5'!$N:$N)</f>
        <v>0</v>
      </c>
      <c r="L25" s="1">
        <f>SUMIF('Girls Race 6'!$B:$B,Summary!$A25,'Girls Race 6'!$N:$N)</f>
        <v>0</v>
      </c>
      <c r="M25" s="1">
        <f>SUMIF('Boys Race 6'!$B:$B,Summary!$A25,'Boys Race 6'!$N:$N)</f>
        <v>0</v>
      </c>
      <c r="N25" s="1">
        <f>SUMIF('Girls Race 7'!$B:$B,Summary!$A25,'Girls Race 7'!$N:$N)</f>
        <v>0</v>
      </c>
      <c r="O25" s="1">
        <f>SUMIF('Boys Race 7'!$B:$B,Summary!$A25,'Boys Race 7'!$N:$N)</f>
        <v>0</v>
      </c>
      <c r="P25" s="1">
        <f t="shared" si="0"/>
        <v>7</v>
      </c>
      <c r="Q25" s="1">
        <f t="shared" si="1"/>
        <v>23</v>
      </c>
      <c r="R25" s="7"/>
      <c r="S25" s="7"/>
    </row>
    <row r="26" spans="1:19" s="1" customFormat="1" ht="12.75">
      <c r="A26" t="s">
        <v>48</v>
      </c>
      <c r="B26" s="1">
        <f>SUMIF('Girls Race 1'!B:B,Summary!A26,'Girls Race 1'!N:N)</f>
        <v>7</v>
      </c>
      <c r="C26" s="1">
        <f>SUMIF('Boys Race 1'!$B:$B,Summary!$A26,'Boys Race 1'!$N:$N)</f>
        <v>0</v>
      </c>
      <c r="D26" s="1">
        <f>SUMIF('Girls Race 2'!$B:$B,Summary!$A26,'Girls Race 2'!$N:$N)</f>
        <v>0</v>
      </c>
      <c r="E26" s="1">
        <f>SUMIF('Boys Race 2'!$B:$B,Summary!$A26,'Boys Race 2'!$N:$N)</f>
        <v>0</v>
      </c>
      <c r="F26" s="1">
        <f>SUMIF('Girls Race 3'!$B:$B,Summary!$A26,'Girls Race 3'!$N:$N)</f>
        <v>0</v>
      </c>
      <c r="G26" s="1">
        <f>SUMIF('Boys Race 3'!$B:$B,Summary!$A26,'Boys Race 3'!$N:$N)</f>
        <v>0</v>
      </c>
      <c r="H26" s="1">
        <f>SUMIF('Girls Race 4'!$B:$B,Summary!$A26,'Girls Race 4'!$N:$N)</f>
        <v>0</v>
      </c>
      <c r="I26" s="1">
        <f>SUMIF('Boys Race 4'!$B:$B,Summary!$A26,'Boys Race 4'!$N:$N)</f>
        <v>0</v>
      </c>
      <c r="J26" s="1">
        <f>SUMIF('Girls Race 5'!$B:$B,Summary!$A26,'Girls Race 5'!$N:$N)</f>
        <v>0</v>
      </c>
      <c r="K26" s="1">
        <f>SUMIF('Boys Race 5'!$B:$B,Summary!$A26,'Boys Race 5'!$N:$N)</f>
        <v>0</v>
      </c>
      <c r="L26" s="1">
        <f>SUMIF('Girls Race 6'!$B:$B,Summary!$A26,'Girls Race 6'!$N:$N)</f>
        <v>0</v>
      </c>
      <c r="M26" s="1">
        <f>SUMIF('Boys Race 6'!$B:$B,Summary!$A26,'Boys Race 6'!$N:$N)</f>
        <v>0</v>
      </c>
      <c r="N26" s="1">
        <f>SUMIF('Girls Race 7'!$B:$B,Summary!$A26,'Girls Race 7'!$N:$N)</f>
        <v>0</v>
      </c>
      <c r="O26" s="1">
        <f>SUMIF('Boys Race 7'!$B:$B,Summary!$A26,'Boys Race 7'!$N:$N)</f>
        <v>0</v>
      </c>
      <c r="P26" s="1">
        <f t="shared" si="0"/>
        <v>7</v>
      </c>
      <c r="Q26" s="1">
        <f t="shared" si="1"/>
        <v>23</v>
      </c>
      <c r="R26" s="7"/>
      <c r="S26" s="7"/>
    </row>
    <row r="27" spans="1:17" s="1" customFormat="1" ht="12.75">
      <c r="A27" t="s">
        <v>16</v>
      </c>
      <c r="B27" s="1">
        <f>SUMIF('Girls Race 1'!B:B,Summary!A27,'Girls Race 1'!N:N)</f>
        <v>0</v>
      </c>
      <c r="C27" s="1">
        <f>SUMIF('Boys Race 1'!$B:$B,Summary!$A27,'Boys Race 1'!$N:$N)</f>
        <v>0</v>
      </c>
      <c r="D27" s="1">
        <f>SUMIF('Girls Race 2'!$B:$B,Summary!$A27,'Girls Race 2'!$N:$N)</f>
        <v>6</v>
      </c>
      <c r="E27" s="1">
        <f>SUMIF('Boys Race 2'!$B:$B,Summary!$A27,'Boys Race 2'!$N:$N)</f>
        <v>0</v>
      </c>
      <c r="F27" s="1">
        <f>SUMIF('Girls Race 3'!$B:$B,Summary!$A27,'Girls Race 3'!$N:$N)</f>
        <v>0</v>
      </c>
      <c r="G27" s="1">
        <f>SUMIF('Boys Race 3'!$B:$B,Summary!$A27,'Boys Race 3'!$N:$N)</f>
        <v>0</v>
      </c>
      <c r="H27" s="1">
        <f>SUMIF('Girls Race 4'!$B:$B,Summary!$A27,'Girls Race 4'!$N:$N)</f>
        <v>0</v>
      </c>
      <c r="I27" s="1">
        <f>SUMIF('Boys Race 4'!$B:$B,Summary!$A27,'Boys Race 4'!$N:$N)</f>
        <v>0</v>
      </c>
      <c r="J27" s="1">
        <f>SUMIF('Girls Race 5'!$B:$B,Summary!$A27,'Girls Race 5'!$N:$N)</f>
        <v>0</v>
      </c>
      <c r="K27" s="1">
        <f>SUMIF('Boys Race 5'!$B:$B,Summary!$A27,'Boys Race 5'!$N:$N)</f>
        <v>0</v>
      </c>
      <c r="L27" s="1">
        <f>SUMIF('Girls Race 6'!$B:$B,Summary!$A27,'Girls Race 6'!$N:$N)</f>
        <v>0</v>
      </c>
      <c r="M27" s="1">
        <f>SUMIF('Boys Race 6'!$B:$B,Summary!$A27,'Boys Race 6'!$N:$N)</f>
        <v>0</v>
      </c>
      <c r="N27" s="1">
        <f>SUMIF('Girls Race 7'!$B:$B,Summary!$A27,'Girls Race 7'!$N:$N)</f>
        <v>0</v>
      </c>
      <c r="O27" s="1">
        <f>SUMIF('Boys Race 7'!$B:$B,Summary!$A27,'Boys Race 7'!$N:$N)</f>
        <v>0</v>
      </c>
      <c r="P27" s="1">
        <f t="shared" si="0"/>
        <v>6</v>
      </c>
      <c r="Q27" s="1">
        <f t="shared" si="1"/>
        <v>25</v>
      </c>
    </row>
    <row r="28" spans="1:17" s="1" customFormat="1" ht="12.75">
      <c r="A28" t="s">
        <v>57</v>
      </c>
      <c r="B28" s="1">
        <f>SUMIF('Girls Race 1'!B:B,Summary!A28,'Girls Race 1'!N:N)</f>
        <v>0</v>
      </c>
      <c r="C28" s="1">
        <f>SUMIF('Boys Race 1'!$B:$B,Summary!$A28,'Boys Race 1'!$N:$N)</f>
        <v>0</v>
      </c>
      <c r="D28" s="1">
        <f>SUMIF('Girls Race 2'!$B:$B,Summary!$A28,'Girls Race 2'!$N:$N)</f>
        <v>0</v>
      </c>
      <c r="E28" s="1">
        <f>SUMIF('Boys Race 2'!$B:$B,Summary!$A28,'Boys Race 2'!$N:$N)</f>
        <v>0</v>
      </c>
      <c r="F28" s="1">
        <f>SUMIF('Girls Race 3'!$B:$B,Summary!$A28,'Girls Race 3'!$N:$N)</f>
        <v>0</v>
      </c>
      <c r="G28" s="1">
        <f>SUMIF('Boys Race 3'!$B:$B,Summary!$A28,'Boys Race 3'!$N:$N)</f>
        <v>0</v>
      </c>
      <c r="H28" s="1">
        <f>SUMIF('Girls Race 4'!$B:$B,Summary!$A28,'Girls Race 4'!$N:$N)</f>
        <v>6</v>
      </c>
      <c r="I28" s="1">
        <f>SUMIF('Boys Race 4'!$B:$B,Summary!$A28,'Boys Race 4'!$N:$N)</f>
        <v>0</v>
      </c>
      <c r="J28" s="1">
        <f>SUMIF('Girls Race 5'!$B:$B,Summary!$A28,'Girls Race 5'!$N:$N)</f>
        <v>0</v>
      </c>
      <c r="K28" s="1">
        <f>SUMIF('Boys Race 5'!$B:$B,Summary!$A28,'Boys Race 5'!$N:$N)</f>
        <v>0</v>
      </c>
      <c r="L28" s="1">
        <f>SUMIF('Girls Race 6'!$B:$B,Summary!$A28,'Girls Race 6'!$N:$N)</f>
        <v>0</v>
      </c>
      <c r="M28" s="1">
        <f>SUMIF('Boys Race 6'!$B:$B,Summary!$A28,'Boys Race 6'!$N:$N)</f>
        <v>0</v>
      </c>
      <c r="N28" s="1">
        <f>SUMIF('Girls Race 7'!$B:$B,Summary!$A28,'Girls Race 7'!$N:$N)</f>
        <v>0</v>
      </c>
      <c r="O28" s="1">
        <f>SUMIF('Boys Race 7'!$B:$B,Summary!$A28,'Boys Race 7'!$N:$N)</f>
        <v>0</v>
      </c>
      <c r="P28" s="1">
        <f t="shared" si="0"/>
        <v>6</v>
      </c>
      <c r="Q28" s="1">
        <f t="shared" si="1"/>
        <v>25</v>
      </c>
    </row>
    <row r="29" spans="1:17" s="1" customFormat="1" ht="12.75">
      <c r="A29" t="s">
        <v>26</v>
      </c>
      <c r="B29" s="1">
        <f>SUMIF('Girls Race 1'!B:B,Summary!A29,'Girls Race 1'!N:N)</f>
        <v>0</v>
      </c>
      <c r="C29" s="1">
        <f>SUMIF('Boys Race 1'!$B:$B,Summary!$A29,'Boys Race 1'!$N:$N)</f>
        <v>0</v>
      </c>
      <c r="D29" s="1">
        <f>SUMIF('Girls Race 2'!$B:$B,Summary!$A29,'Girls Race 2'!$N:$N)</f>
        <v>0</v>
      </c>
      <c r="E29" s="1">
        <f>SUMIF('Boys Race 2'!$B:$B,Summary!$A29,'Boys Race 2'!$N:$N)</f>
        <v>0</v>
      </c>
      <c r="F29" s="1">
        <f>SUMIF('Girls Race 3'!$B:$B,Summary!$A29,'Girls Race 3'!$N:$N)</f>
        <v>0</v>
      </c>
      <c r="G29" s="1">
        <f>SUMIF('Boys Race 3'!$B:$B,Summary!$A29,'Boys Race 3'!$N:$N)</f>
        <v>6</v>
      </c>
      <c r="H29" s="1">
        <f>SUMIF('Girls Race 4'!$B:$B,Summary!$A29,'Girls Race 4'!$N:$N)</f>
        <v>0</v>
      </c>
      <c r="I29" s="1">
        <f>SUMIF('Boys Race 4'!$B:$B,Summary!$A29,'Boys Race 4'!$N:$N)</f>
        <v>0</v>
      </c>
      <c r="J29" s="1">
        <f>SUMIF('Girls Race 5'!$B:$B,Summary!$A29,'Girls Race 5'!$N:$N)</f>
        <v>0</v>
      </c>
      <c r="K29" s="1">
        <f>SUMIF('Boys Race 5'!$B:$B,Summary!$A29,'Boys Race 5'!$N:$N)</f>
        <v>0</v>
      </c>
      <c r="L29" s="1">
        <f>SUMIF('Girls Race 6'!$B:$B,Summary!$A29,'Girls Race 6'!$N:$N)</f>
        <v>0</v>
      </c>
      <c r="M29" s="1">
        <f>SUMIF('Boys Race 6'!$B:$B,Summary!$A29,'Boys Race 6'!$N:$N)</f>
        <v>0</v>
      </c>
      <c r="N29" s="1">
        <f>SUMIF('Girls Race 7'!$B:$B,Summary!$A29,'Girls Race 7'!$N:$N)</f>
        <v>0</v>
      </c>
      <c r="O29" s="1">
        <f>SUMIF('Boys Race 7'!$B:$B,Summary!$A29,'Boys Race 7'!$N:$N)</f>
        <v>0</v>
      </c>
      <c r="P29" s="1">
        <f>(SUM(B29:O29))</f>
        <v>6</v>
      </c>
      <c r="Q29" s="1">
        <f t="shared" si="1"/>
        <v>25</v>
      </c>
    </row>
    <row r="30" spans="1:17" s="1" customFormat="1" ht="12.75">
      <c r="A30" t="s">
        <v>20</v>
      </c>
      <c r="B30" s="1">
        <f>SUMIF('Girls Race 1'!B:B,Summary!A30,'Girls Race 1'!N:N)</f>
        <v>0</v>
      </c>
      <c r="C30" s="1">
        <f>SUMIF('Boys Race 1'!$B:$B,Summary!$A30,'Boys Race 1'!$N:$N)</f>
        <v>0</v>
      </c>
      <c r="D30" s="1">
        <f>SUMIF('Girls Race 2'!$B:$B,Summary!$A30,'Girls Race 2'!$N:$N)</f>
        <v>0</v>
      </c>
      <c r="E30" s="1">
        <f>SUMIF('Boys Race 2'!$B:$B,Summary!$A30,'Boys Race 2'!$N:$N)</f>
        <v>0</v>
      </c>
      <c r="F30" s="1">
        <f>SUMIF('Girls Race 3'!$B:$B,Summary!$A30,'Girls Race 3'!$N:$N)</f>
        <v>0</v>
      </c>
      <c r="G30" s="1">
        <f>SUMIF('Boys Race 3'!$B:$B,Summary!$A30,'Boys Race 3'!$N:$N)</f>
        <v>5</v>
      </c>
      <c r="H30" s="1">
        <f>SUMIF('Girls Race 4'!$B:$B,Summary!$A30,'Girls Race 4'!$N:$N)</f>
        <v>0</v>
      </c>
      <c r="I30" s="1">
        <f>SUMIF('Boys Race 4'!$B:$B,Summary!$A30,'Boys Race 4'!$N:$N)</f>
        <v>0</v>
      </c>
      <c r="J30" s="1">
        <f>SUMIF('Girls Race 5'!$B:$B,Summary!$A30,'Girls Race 5'!$N:$N)</f>
        <v>0</v>
      </c>
      <c r="K30" s="1">
        <f>SUMIF('Boys Race 5'!$B:$B,Summary!$A30,'Boys Race 5'!$N:$N)</f>
        <v>0</v>
      </c>
      <c r="L30" s="1">
        <f>SUMIF('Girls Race 6'!$B:$B,Summary!$A30,'Girls Race 6'!$N:$N)</f>
        <v>0</v>
      </c>
      <c r="M30" s="1">
        <f>SUMIF('Boys Race 6'!$B:$B,Summary!$A30,'Boys Race 6'!$N:$N)</f>
        <v>0</v>
      </c>
      <c r="N30" s="1">
        <f>SUMIF('Girls Race 7'!$B:$B,Summary!$A30,'Girls Race 7'!$N:$N)</f>
        <v>0</v>
      </c>
      <c r="O30" s="1">
        <f>SUMIF('Boys Race 7'!$B:$B,Summary!$A30,'Boys Race 7'!$N:$N)</f>
        <v>0</v>
      </c>
      <c r="P30" s="1">
        <f t="shared" si="0"/>
        <v>5</v>
      </c>
      <c r="Q30" s="1">
        <f t="shared" si="1"/>
        <v>28</v>
      </c>
    </row>
    <row r="31" spans="1:17" s="1" customFormat="1" ht="12.75">
      <c r="A31" t="s">
        <v>56</v>
      </c>
      <c r="B31" s="1">
        <f>SUMIF('Girls Race 1'!B:B,Summary!A31,'Girls Race 1'!N:N)</f>
        <v>0</v>
      </c>
      <c r="C31" s="1">
        <f>SUMIF('Boys Race 1'!$B:$B,Summary!$A31,'Boys Race 1'!$N:$N)</f>
        <v>0</v>
      </c>
      <c r="D31" s="1">
        <f>SUMIF('Girls Race 2'!$B:$B,Summary!$A31,'Girls Race 2'!$N:$N)</f>
        <v>0</v>
      </c>
      <c r="E31" s="1">
        <f>SUMIF('Boys Race 2'!$B:$B,Summary!$A31,'Boys Race 2'!$N:$N)</f>
        <v>0</v>
      </c>
      <c r="F31" s="1">
        <f>SUMIF('Girls Race 3'!$B:$B,Summary!$A31,'Girls Race 3'!$N:$N)</f>
        <v>5</v>
      </c>
      <c r="G31" s="1">
        <f>SUMIF('Boys Race 3'!$B:$B,Summary!$A31,'Boys Race 3'!$N:$N)</f>
        <v>0</v>
      </c>
      <c r="H31" s="1">
        <f>SUMIF('Girls Race 4'!$B:$B,Summary!$A31,'Girls Race 4'!$N:$N)</f>
        <v>0</v>
      </c>
      <c r="I31" s="1">
        <f>SUMIF('Boys Race 4'!$B:$B,Summary!$A31,'Boys Race 4'!$N:$N)</f>
        <v>0</v>
      </c>
      <c r="J31" s="1">
        <f>SUMIF('Girls Race 5'!$B:$B,Summary!$A31,'Girls Race 5'!$N:$N)</f>
        <v>0</v>
      </c>
      <c r="K31" s="1">
        <f>SUMIF('Boys Race 5'!$B:$B,Summary!$A31,'Boys Race 5'!$N:$N)</f>
        <v>0</v>
      </c>
      <c r="L31" s="1">
        <f>SUMIF('Girls Race 6'!$B:$B,Summary!$A31,'Girls Race 6'!$N:$N)</f>
        <v>0</v>
      </c>
      <c r="M31" s="1">
        <f>SUMIF('Boys Race 6'!$B:$B,Summary!$A31,'Boys Race 6'!$N:$N)</f>
        <v>0</v>
      </c>
      <c r="N31" s="1">
        <f>SUMIF('Girls Race 7'!$B:$B,Summary!$A31,'Girls Race 7'!$N:$N)</f>
        <v>0</v>
      </c>
      <c r="O31" s="1">
        <f>SUMIF('Boys Race 7'!$B:$B,Summary!$A31,'Boys Race 7'!$N:$N)</f>
        <v>0</v>
      </c>
      <c r="P31" s="1">
        <f t="shared" si="0"/>
        <v>5</v>
      </c>
      <c r="Q31" s="1">
        <f t="shared" si="1"/>
        <v>28</v>
      </c>
    </row>
    <row r="32" spans="1:17" s="1" customFormat="1" ht="12.75">
      <c r="A32" t="s">
        <v>67</v>
      </c>
      <c r="B32" s="1">
        <f>SUMIF('Girls Race 1'!B:B,Summary!A32,'Girls Race 1'!N:N)</f>
        <v>0</v>
      </c>
      <c r="C32" s="1">
        <f>SUMIF('Boys Race 1'!$B:$B,Summary!$A32,'Boys Race 1'!$N:$N)</f>
        <v>0</v>
      </c>
      <c r="D32" s="1">
        <f>SUMIF('Girls Race 2'!$B:$B,Summary!$A32,'Girls Race 2'!$N:$N)</f>
        <v>0</v>
      </c>
      <c r="E32" s="1">
        <f>SUMIF('Boys Race 2'!$B:$B,Summary!$A32,'Boys Race 2'!$N:$N)</f>
        <v>0</v>
      </c>
      <c r="F32" s="1">
        <f>SUMIF('Girls Race 3'!$B:$B,Summary!$A32,'Girls Race 3'!$N:$N)</f>
        <v>4</v>
      </c>
      <c r="G32" s="1">
        <f>SUMIF('Boys Race 3'!$B:$B,Summary!$A32,'Boys Race 3'!$N:$N)</f>
        <v>0</v>
      </c>
      <c r="H32" s="1">
        <f>SUMIF('Girls Race 4'!$B:$B,Summary!$A32,'Girls Race 4'!$N:$N)</f>
        <v>0</v>
      </c>
      <c r="I32" s="1">
        <f>SUMIF('Boys Race 4'!$B:$B,Summary!$A32,'Boys Race 4'!$N:$N)</f>
        <v>0</v>
      </c>
      <c r="J32" s="1">
        <f>SUMIF('Girls Race 5'!$B:$B,Summary!$A32,'Girls Race 5'!$N:$N)</f>
        <v>0</v>
      </c>
      <c r="K32" s="1">
        <f>SUMIF('Boys Race 5'!$B:$B,Summary!$A32,'Boys Race 5'!$N:$N)</f>
        <v>0</v>
      </c>
      <c r="L32" s="1">
        <f>SUMIF('Girls Race 6'!$B:$B,Summary!$A32,'Girls Race 6'!$N:$N)</f>
        <v>0</v>
      </c>
      <c r="M32" s="1">
        <f>SUMIF('Boys Race 6'!$B:$B,Summary!$A32,'Boys Race 6'!$N:$N)</f>
        <v>0</v>
      </c>
      <c r="N32" s="1">
        <f>SUMIF('Girls Race 7'!$B:$B,Summary!$A32,'Girls Race 7'!$N:$N)</f>
        <v>0</v>
      </c>
      <c r="O32" s="1">
        <f>SUMIF('Boys Race 7'!$B:$B,Summary!$A32,'Boys Race 7'!$N:$N)</f>
        <v>0</v>
      </c>
      <c r="P32" s="1">
        <f t="shared" si="0"/>
        <v>4</v>
      </c>
      <c r="Q32" s="1">
        <f t="shared" si="1"/>
        <v>30</v>
      </c>
    </row>
    <row r="33" spans="1:19" s="1" customFormat="1" ht="12.75">
      <c r="A33" t="s">
        <v>52</v>
      </c>
      <c r="B33" s="1">
        <f>SUMIF('Girls Race 1'!B:B,Summary!A33,'Girls Race 1'!N:N)</f>
        <v>0</v>
      </c>
      <c r="C33" s="1">
        <f>SUMIF('Boys Race 1'!$B:$B,Summary!$A33,'Boys Race 1'!$N:$N)</f>
        <v>0</v>
      </c>
      <c r="D33" s="1">
        <f>SUMIF('Girls Race 2'!$B:$B,Summary!$A33,'Girls Race 2'!$N:$N)</f>
        <v>4</v>
      </c>
      <c r="E33" s="1">
        <f>SUMIF('Boys Race 2'!$B:$B,Summary!$A33,'Boys Race 2'!$N:$N)</f>
        <v>0</v>
      </c>
      <c r="F33" s="1">
        <f>SUMIF('Girls Race 3'!$B:$B,Summary!$A33,'Girls Race 3'!$N:$N)</f>
        <v>0</v>
      </c>
      <c r="G33" s="1">
        <f>SUMIF('Boys Race 3'!$B:$B,Summary!$A33,'Boys Race 3'!$N:$N)</f>
        <v>0</v>
      </c>
      <c r="H33" s="1">
        <f>SUMIF('Girls Race 4'!$B:$B,Summary!$A33,'Girls Race 4'!$N:$N)</f>
        <v>0</v>
      </c>
      <c r="I33" s="1">
        <f>SUMIF('Boys Race 4'!$B:$B,Summary!$A33,'Boys Race 4'!$N:$N)</f>
        <v>0</v>
      </c>
      <c r="J33" s="1">
        <f>SUMIF('Girls Race 5'!$B:$B,Summary!$A33,'Girls Race 5'!$N:$N)</f>
        <v>0</v>
      </c>
      <c r="K33" s="1">
        <f>SUMIF('Boys Race 5'!$B:$B,Summary!$A33,'Boys Race 5'!$N:$N)</f>
        <v>0</v>
      </c>
      <c r="L33" s="1">
        <f>SUMIF('Girls Race 6'!$B:$B,Summary!$A33,'Girls Race 6'!$N:$N)</f>
        <v>0</v>
      </c>
      <c r="M33" s="1">
        <f>SUMIF('Boys Race 6'!$B:$B,Summary!$A33,'Boys Race 6'!$N:$N)</f>
        <v>0</v>
      </c>
      <c r="N33" s="1">
        <f>SUMIF('Girls Race 7'!$B:$B,Summary!$A33,'Girls Race 7'!$N:$N)</f>
        <v>0</v>
      </c>
      <c r="O33" s="1">
        <f>SUMIF('Boys Race 7'!$B:$B,Summary!$A33,'Boys Race 7'!$N:$N)</f>
        <v>0</v>
      </c>
      <c r="P33" s="1">
        <f t="shared" si="0"/>
        <v>4</v>
      </c>
      <c r="Q33" s="1">
        <f t="shared" si="1"/>
        <v>30</v>
      </c>
      <c r="R33" s="7"/>
      <c r="S33" s="7"/>
    </row>
    <row r="34" spans="1:19" s="1" customFormat="1" ht="12.75">
      <c r="A34" t="s">
        <v>6</v>
      </c>
      <c r="B34" s="1">
        <f>SUMIF('Girls Race 1'!B:B,Summary!A34,'Girls Race 1'!N:N)</f>
        <v>0</v>
      </c>
      <c r="C34" s="1">
        <f>SUMIF('Boys Race 1'!$B:$B,Summary!$A34,'Boys Race 1'!$N:$N)</f>
        <v>0</v>
      </c>
      <c r="D34" s="1">
        <f>SUMIF('Girls Race 2'!$B:$B,Summary!$A34,'Girls Race 2'!$N:$N)</f>
        <v>0</v>
      </c>
      <c r="E34" s="1">
        <f>SUMIF('Boys Race 2'!$B:$B,Summary!$A34,'Boys Race 2'!$N:$N)</f>
        <v>0</v>
      </c>
      <c r="F34" s="1">
        <f>SUMIF('Girls Race 3'!$B:$B,Summary!$A34,'Girls Race 3'!$N:$N)</f>
        <v>3</v>
      </c>
      <c r="G34" s="1">
        <f>SUMIF('Boys Race 3'!$B:$B,Summary!$A34,'Boys Race 3'!$N:$N)</f>
        <v>0</v>
      </c>
      <c r="H34" s="1">
        <f>SUMIF('Girls Race 4'!$B:$B,Summary!$A34,'Girls Race 4'!$N:$N)</f>
        <v>0</v>
      </c>
      <c r="I34" s="1">
        <f>SUMIF('Boys Race 4'!$B:$B,Summary!$A34,'Boys Race 4'!$N:$N)</f>
        <v>0</v>
      </c>
      <c r="J34" s="1">
        <f>SUMIF('Girls Race 5'!$B:$B,Summary!$A34,'Girls Race 5'!$N:$N)</f>
        <v>0</v>
      </c>
      <c r="K34" s="1">
        <f>SUMIF('Boys Race 5'!$B:$B,Summary!$A34,'Boys Race 5'!$N:$N)</f>
        <v>0</v>
      </c>
      <c r="L34" s="1">
        <f>SUMIF('Girls Race 6'!$B:$B,Summary!$A34,'Girls Race 6'!$N:$N)</f>
        <v>0</v>
      </c>
      <c r="M34" s="1">
        <f>SUMIF('Boys Race 6'!$B:$B,Summary!$A34,'Boys Race 6'!$N:$N)</f>
        <v>0</v>
      </c>
      <c r="N34" s="1">
        <f>SUMIF('Girls Race 7'!$B:$B,Summary!$A34,'Girls Race 7'!$N:$N)</f>
        <v>0</v>
      </c>
      <c r="O34" s="1">
        <f>SUMIF('Boys Race 7'!$B:$B,Summary!$A34,'Boys Race 7'!$N:$N)</f>
        <v>0</v>
      </c>
      <c r="P34" s="1">
        <f>(SUM(B34:O34))</f>
        <v>3</v>
      </c>
      <c r="Q34" s="1">
        <f t="shared" si="1"/>
        <v>32</v>
      </c>
      <c r="R34" s="7"/>
      <c r="S34" s="7"/>
    </row>
    <row r="35" spans="1:19" s="1" customFormat="1" ht="12.75">
      <c r="A35" t="s">
        <v>27</v>
      </c>
      <c r="B35" s="1">
        <f>SUMIF('Girls Race 1'!B:B,Summary!A35,'Girls Race 1'!N:N)</f>
        <v>0</v>
      </c>
      <c r="C35" s="1">
        <f>SUMIF('Boys Race 1'!$B:$B,Summary!$A35,'Boys Race 1'!$N:$N)</f>
        <v>0</v>
      </c>
      <c r="D35" s="1">
        <f>SUMIF('Girls Race 2'!$B:$B,Summary!$A35,'Girls Race 2'!$N:$N)</f>
        <v>0</v>
      </c>
      <c r="E35" s="1">
        <f>SUMIF('Boys Race 2'!$B:$B,Summary!$A35,'Boys Race 2'!$N:$N)</f>
        <v>0</v>
      </c>
      <c r="F35" s="1">
        <f>SUMIF('Girls Race 3'!$B:$B,Summary!$A35,'Girls Race 3'!$N:$N)</f>
        <v>0</v>
      </c>
      <c r="G35" s="1">
        <f>SUMIF('Boys Race 3'!$B:$B,Summary!$A35,'Boys Race 3'!$N:$N)</f>
        <v>0</v>
      </c>
      <c r="H35" s="1">
        <f>SUMIF('Girls Race 4'!$B:$B,Summary!$A35,'Girls Race 4'!$N:$N)</f>
        <v>0</v>
      </c>
      <c r="I35" s="1">
        <f>SUMIF('Boys Race 4'!$B:$B,Summary!$A35,'Boys Race 4'!$N:$N)</f>
        <v>3</v>
      </c>
      <c r="J35" s="1">
        <f>SUMIF('Girls Race 5'!$B:$B,Summary!$A35,'Girls Race 5'!$N:$N)</f>
        <v>0</v>
      </c>
      <c r="K35" s="1">
        <f>SUMIF('Boys Race 5'!$B:$B,Summary!$A35,'Boys Race 5'!$N:$N)</f>
        <v>0</v>
      </c>
      <c r="L35" s="1">
        <f>SUMIF('Girls Race 6'!$B:$B,Summary!$A35,'Girls Race 6'!$N:$N)</f>
        <v>0</v>
      </c>
      <c r="M35" s="1">
        <f>SUMIF('Boys Race 6'!$B:$B,Summary!$A35,'Boys Race 6'!$N:$N)</f>
        <v>0</v>
      </c>
      <c r="N35" s="1">
        <f>SUMIF('Girls Race 7'!$B:$B,Summary!$A35,'Girls Race 7'!$N:$N)</f>
        <v>0</v>
      </c>
      <c r="O35" s="1">
        <f>SUMIF('Boys Race 7'!$B:$B,Summary!$A35,'Boys Race 7'!$N:$N)</f>
        <v>0</v>
      </c>
      <c r="P35" s="1">
        <f>(SUM(B35:O35))</f>
        <v>3</v>
      </c>
      <c r="Q35" s="1">
        <f t="shared" si="1"/>
        <v>32</v>
      </c>
      <c r="R35" s="7"/>
      <c r="S35" s="7"/>
    </row>
    <row r="36" spans="1:17" s="1" customFormat="1" ht="12.75">
      <c r="A36" t="s">
        <v>53</v>
      </c>
      <c r="B36" s="1">
        <f>SUMIF('Girls Race 1'!B:B,Summary!A36,'Girls Race 1'!N:N)</f>
        <v>0</v>
      </c>
      <c r="C36" s="1">
        <f>SUMIF('Boys Race 1'!$B:$B,Summary!$A36,'Boys Race 1'!$N:$N)</f>
        <v>0</v>
      </c>
      <c r="D36" s="1">
        <f>SUMIF('Girls Race 2'!$B:$B,Summary!$A36,'Girls Race 2'!$N:$N)</f>
        <v>3</v>
      </c>
      <c r="E36" s="1">
        <f>SUMIF('Boys Race 2'!$B:$B,Summary!$A36,'Boys Race 2'!$N:$N)</f>
        <v>0</v>
      </c>
      <c r="F36" s="1">
        <f>SUMIF('Girls Race 3'!$B:$B,Summary!$A36,'Girls Race 3'!$N:$N)</f>
        <v>0</v>
      </c>
      <c r="G36" s="1">
        <f>SUMIF('Boys Race 3'!$B:$B,Summary!$A36,'Boys Race 3'!$N:$N)</f>
        <v>0</v>
      </c>
      <c r="H36" s="1">
        <f>SUMIF('Girls Race 4'!$B:$B,Summary!$A36,'Girls Race 4'!$N:$N)</f>
        <v>0</v>
      </c>
      <c r="I36" s="1">
        <f>SUMIF('Boys Race 4'!$B:$B,Summary!$A36,'Boys Race 4'!$N:$N)</f>
        <v>0</v>
      </c>
      <c r="J36" s="1">
        <f>SUMIF('Girls Race 5'!$B:$B,Summary!$A36,'Girls Race 5'!$N:$N)</f>
        <v>0</v>
      </c>
      <c r="K36" s="1">
        <f>SUMIF('Boys Race 5'!$B:$B,Summary!$A36,'Boys Race 5'!$N:$N)</f>
        <v>0</v>
      </c>
      <c r="L36" s="1">
        <f>SUMIF('Girls Race 6'!$B:$B,Summary!$A36,'Girls Race 6'!$N:$N)</f>
        <v>0</v>
      </c>
      <c r="M36" s="1">
        <f>SUMIF('Boys Race 6'!$B:$B,Summary!$A36,'Boys Race 6'!$N:$N)</f>
        <v>0</v>
      </c>
      <c r="N36" s="1">
        <f>SUMIF('Girls Race 7'!$B:$B,Summary!$A36,'Girls Race 7'!$N:$N)</f>
        <v>0</v>
      </c>
      <c r="O36" s="1">
        <f>SUMIF('Boys Race 7'!$B:$B,Summary!$A36,'Boys Race 7'!$N:$N)</f>
        <v>0</v>
      </c>
      <c r="P36" s="1">
        <f t="shared" si="0"/>
        <v>3</v>
      </c>
      <c r="Q36" s="1">
        <f t="shared" si="1"/>
        <v>32</v>
      </c>
    </row>
    <row r="37" spans="1:17" s="1" customFormat="1" ht="12.75">
      <c r="A37" t="s">
        <v>15</v>
      </c>
      <c r="B37" s="1">
        <f>SUMIF('Girls Race 1'!B:B,Summary!A37,'Girls Race 1'!N:N)</f>
        <v>3</v>
      </c>
      <c r="C37" s="1">
        <f>SUMIF('Boys Race 1'!$B:$B,Summary!$A37,'Boys Race 1'!$N:$N)</f>
        <v>0</v>
      </c>
      <c r="D37" s="1">
        <f>SUMIF('Girls Race 2'!$B:$B,Summary!$A37,'Girls Race 2'!$N:$N)</f>
        <v>0</v>
      </c>
      <c r="E37" s="1">
        <f>SUMIF('Boys Race 2'!$B:$B,Summary!$A37,'Boys Race 2'!$N:$N)</f>
        <v>0</v>
      </c>
      <c r="F37" s="1">
        <f>SUMIF('Girls Race 3'!$B:$B,Summary!$A37,'Girls Race 3'!$N:$N)</f>
        <v>0</v>
      </c>
      <c r="G37" s="1">
        <f>SUMIF('Boys Race 3'!$B:$B,Summary!$A37,'Boys Race 3'!$N:$N)</f>
        <v>0</v>
      </c>
      <c r="H37" s="1">
        <f>SUMIF('Girls Race 4'!$B:$B,Summary!$A37,'Girls Race 4'!$N:$N)</f>
        <v>0</v>
      </c>
      <c r="I37" s="1">
        <f>SUMIF('Boys Race 4'!$B:$B,Summary!$A37,'Boys Race 4'!$N:$N)</f>
        <v>0</v>
      </c>
      <c r="J37" s="1">
        <f>SUMIF('Girls Race 5'!$B:$B,Summary!$A37,'Girls Race 5'!$N:$N)</f>
        <v>0</v>
      </c>
      <c r="K37" s="1">
        <f>SUMIF('Boys Race 5'!$B:$B,Summary!$A37,'Boys Race 5'!$N:$N)</f>
        <v>0</v>
      </c>
      <c r="L37" s="1">
        <f>SUMIF('Girls Race 6'!$B:$B,Summary!$A37,'Girls Race 6'!$N:$N)</f>
        <v>0</v>
      </c>
      <c r="M37" s="1">
        <f>SUMIF('Boys Race 6'!$B:$B,Summary!$A37,'Boys Race 6'!$N:$N)</f>
        <v>0</v>
      </c>
      <c r="N37" s="1">
        <f>SUMIF('Girls Race 7'!$B:$B,Summary!$A37,'Girls Race 7'!$N:$N)</f>
        <v>0</v>
      </c>
      <c r="O37" s="1">
        <f>SUMIF('Boys Race 7'!$B:$B,Summary!$A37,'Boys Race 7'!$N:$N)</f>
        <v>0</v>
      </c>
      <c r="P37" s="1">
        <f aca="true" t="shared" si="2" ref="P37:P45">(SUM(B37:O37))</f>
        <v>3</v>
      </c>
      <c r="Q37" s="1">
        <f t="shared" si="1"/>
        <v>32</v>
      </c>
    </row>
    <row r="38" spans="1:17" s="1" customFormat="1" ht="12.75">
      <c r="A38" t="s">
        <v>43</v>
      </c>
      <c r="B38" s="1">
        <f>SUMIF('Girls Race 1'!B:B,Summary!A38,'Girls Race 1'!N:N)</f>
        <v>0</v>
      </c>
      <c r="C38" s="1">
        <f>SUMIF('Boys Race 1'!$B:$B,Summary!$A38,'Boys Race 1'!$N:$N)</f>
        <v>0</v>
      </c>
      <c r="D38" s="1">
        <f>SUMIF('Girls Race 2'!$B:$B,Summary!$A38,'Girls Race 2'!$N:$N)</f>
        <v>0</v>
      </c>
      <c r="E38" s="1">
        <f>SUMIF('Boys Race 2'!$B:$B,Summary!$A38,'Boys Race 2'!$N:$N)</f>
        <v>0</v>
      </c>
      <c r="F38" s="1">
        <f>SUMIF('Girls Race 3'!$B:$B,Summary!$A38,'Girls Race 3'!$N:$N)</f>
        <v>0</v>
      </c>
      <c r="G38" s="1">
        <f>SUMIF('Boys Race 3'!$B:$B,Summary!$A38,'Boys Race 3'!$N:$N)</f>
        <v>2</v>
      </c>
      <c r="H38" s="1">
        <f>SUMIF('Girls Race 4'!$B:$B,Summary!$A38,'Girls Race 4'!$N:$N)</f>
        <v>0</v>
      </c>
      <c r="I38" s="1">
        <f>SUMIF('Boys Race 4'!$B:$B,Summary!$A38,'Boys Race 4'!$N:$N)</f>
        <v>0</v>
      </c>
      <c r="J38" s="1">
        <f>SUMIF('Girls Race 5'!$B:$B,Summary!$A38,'Girls Race 5'!$N:$N)</f>
        <v>0</v>
      </c>
      <c r="K38" s="1">
        <f>SUMIF('Boys Race 5'!$B:$B,Summary!$A38,'Boys Race 5'!$N:$N)</f>
        <v>0</v>
      </c>
      <c r="L38" s="1">
        <f>SUMIF('Girls Race 6'!$B:$B,Summary!$A38,'Girls Race 6'!$N:$N)</f>
        <v>0</v>
      </c>
      <c r="M38" s="1">
        <f>SUMIF('Boys Race 6'!$B:$B,Summary!$A38,'Boys Race 6'!$N:$N)</f>
        <v>0</v>
      </c>
      <c r="N38" s="1">
        <f>SUMIF('Girls Race 7'!$B:$B,Summary!$A38,'Girls Race 7'!$N:$N)</f>
        <v>0</v>
      </c>
      <c r="O38" s="1">
        <f>SUMIF('Boys Race 7'!$B:$B,Summary!$A38,'Boys Race 7'!$N:$N)</f>
        <v>0</v>
      </c>
      <c r="P38" s="1">
        <f t="shared" si="2"/>
        <v>2</v>
      </c>
      <c r="Q38" s="1">
        <f t="shared" si="1"/>
        <v>36</v>
      </c>
    </row>
    <row r="39" spans="1:17" s="1" customFormat="1" ht="12.75">
      <c r="A39" t="s">
        <v>50</v>
      </c>
      <c r="B39" s="1">
        <f>SUMIF('Girls Race 1'!B:B,Summary!A39,'Girls Race 1'!N:N)</f>
        <v>2</v>
      </c>
      <c r="C39" s="1">
        <f>SUMIF('Boys Race 1'!$B:$B,Summary!$A39,'Boys Race 1'!$N:$N)</f>
        <v>0</v>
      </c>
      <c r="D39" s="1">
        <f>SUMIF('Girls Race 2'!$B:$B,Summary!$A39,'Girls Race 2'!$N:$N)</f>
        <v>0</v>
      </c>
      <c r="E39" s="1">
        <f>SUMIF('Boys Race 2'!$B:$B,Summary!$A39,'Boys Race 2'!$N:$N)</f>
        <v>0</v>
      </c>
      <c r="F39" s="1">
        <f>SUMIF('Girls Race 3'!$B:$B,Summary!$A39,'Girls Race 3'!$N:$N)</f>
        <v>0</v>
      </c>
      <c r="G39" s="1">
        <f>SUMIF('Boys Race 3'!$B:$B,Summary!$A39,'Boys Race 3'!$N:$N)</f>
        <v>0</v>
      </c>
      <c r="H39" s="1">
        <f>SUMIF('Girls Race 4'!$B:$B,Summary!$A39,'Girls Race 4'!$N:$N)</f>
        <v>0</v>
      </c>
      <c r="I39" s="1">
        <f>SUMIF('Boys Race 4'!$B:$B,Summary!$A39,'Boys Race 4'!$N:$N)</f>
        <v>0</v>
      </c>
      <c r="J39" s="1">
        <f>SUMIF('Girls Race 5'!$B:$B,Summary!$A39,'Girls Race 5'!$N:$N)</f>
        <v>0</v>
      </c>
      <c r="K39" s="1">
        <f>SUMIF('Boys Race 5'!$B:$B,Summary!$A39,'Boys Race 5'!$N:$N)</f>
        <v>0</v>
      </c>
      <c r="L39" s="1">
        <f>SUMIF('Girls Race 6'!$B:$B,Summary!$A39,'Girls Race 6'!$N:$N)</f>
        <v>0</v>
      </c>
      <c r="M39" s="1">
        <f>SUMIF('Boys Race 6'!$B:$B,Summary!$A39,'Boys Race 6'!$N:$N)</f>
        <v>0</v>
      </c>
      <c r="N39" s="1">
        <f>SUMIF('Girls Race 7'!$B:$B,Summary!$A39,'Girls Race 7'!$N:$N)</f>
        <v>0</v>
      </c>
      <c r="O39" s="1">
        <f>SUMIF('Boys Race 7'!$B:$B,Summary!$A39,'Boys Race 7'!$N:$N)</f>
        <v>0</v>
      </c>
      <c r="P39" s="1">
        <f t="shared" si="2"/>
        <v>2</v>
      </c>
      <c r="Q39" s="1">
        <f t="shared" si="1"/>
        <v>36</v>
      </c>
    </row>
    <row r="40" spans="1:17" s="1" customFormat="1" ht="12.75">
      <c r="A40" t="s">
        <v>10</v>
      </c>
      <c r="B40" s="1">
        <f>SUMIF('Girls Race 1'!B:B,Summary!A40,'Girls Race 1'!N:N)</f>
        <v>0</v>
      </c>
      <c r="C40" s="1">
        <f>SUMIF('Boys Race 1'!$B:$B,Summary!$A40,'Boys Race 1'!$N:$N)</f>
        <v>0</v>
      </c>
      <c r="D40" s="1">
        <f>SUMIF('Girls Race 2'!$B:$B,Summary!$A40,'Girls Race 2'!$N:$N)</f>
        <v>0</v>
      </c>
      <c r="E40" s="1">
        <f>SUMIF('Boys Race 2'!$B:$B,Summary!$A40,'Boys Race 2'!$N:$N)</f>
        <v>0</v>
      </c>
      <c r="F40" s="1">
        <f>SUMIF('Girls Race 3'!$B:$B,Summary!$A40,'Girls Race 3'!$N:$N)</f>
        <v>2</v>
      </c>
      <c r="G40" s="1">
        <f>SUMIF('Boys Race 3'!$B:$B,Summary!$A40,'Boys Race 3'!$N:$N)</f>
        <v>0</v>
      </c>
      <c r="H40" s="1">
        <f>SUMIF('Girls Race 4'!$B:$B,Summary!$A40,'Girls Race 4'!$N:$N)</f>
        <v>0</v>
      </c>
      <c r="I40" s="1">
        <f>SUMIF('Boys Race 4'!$B:$B,Summary!$A40,'Boys Race 4'!$N:$N)</f>
        <v>0</v>
      </c>
      <c r="J40" s="1">
        <f>SUMIF('Girls Race 5'!$B:$B,Summary!$A40,'Girls Race 5'!$N:$N)</f>
        <v>0</v>
      </c>
      <c r="K40" s="1">
        <f>SUMIF('Boys Race 5'!$B:$B,Summary!$A40,'Boys Race 5'!$N:$N)</f>
        <v>0</v>
      </c>
      <c r="L40" s="1">
        <f>SUMIF('Girls Race 6'!$B:$B,Summary!$A40,'Girls Race 6'!$N:$N)</f>
        <v>0</v>
      </c>
      <c r="M40" s="1">
        <f>SUMIF('Boys Race 6'!$B:$B,Summary!$A40,'Boys Race 6'!$N:$N)</f>
        <v>0</v>
      </c>
      <c r="N40" s="1">
        <f>SUMIF('Girls Race 7'!$B:$B,Summary!$A40,'Girls Race 7'!$N:$N)</f>
        <v>0</v>
      </c>
      <c r="O40" s="1">
        <f>SUMIF('Boys Race 7'!$B:$B,Summary!$A40,'Boys Race 7'!$N:$N)</f>
        <v>0</v>
      </c>
      <c r="P40" s="1">
        <f t="shared" si="2"/>
        <v>2</v>
      </c>
      <c r="Q40" s="1">
        <f t="shared" si="1"/>
        <v>36</v>
      </c>
    </row>
    <row r="41" spans="1:17" s="1" customFormat="1" ht="12.75">
      <c r="A41" t="s">
        <v>28</v>
      </c>
      <c r="B41" s="1">
        <f>SUMIF('Girls Race 1'!B:B,Summary!A41,'Girls Race 1'!N:N)</f>
        <v>0</v>
      </c>
      <c r="C41" s="1">
        <f>SUMIF('Boys Race 1'!$B:$B,Summary!$A41,'Boys Race 1'!$N:$N)</f>
        <v>1</v>
      </c>
      <c r="D41" s="1">
        <f>SUMIF('Girls Race 2'!$B:$B,Summary!$A41,'Girls Race 2'!$N:$N)</f>
        <v>0</v>
      </c>
      <c r="E41" s="1">
        <f>SUMIF('Boys Race 2'!$B:$B,Summary!$A41,'Boys Race 2'!$N:$N)</f>
        <v>0</v>
      </c>
      <c r="F41" s="1">
        <f>SUMIF('Girls Race 3'!$B:$B,Summary!$A41,'Girls Race 3'!$N:$N)</f>
        <v>0</v>
      </c>
      <c r="G41" s="1">
        <f>SUMIF('Boys Race 3'!$B:$B,Summary!$A41,'Boys Race 3'!$N:$N)</f>
        <v>0</v>
      </c>
      <c r="H41" s="1">
        <f>SUMIF('Girls Race 4'!$B:$B,Summary!$A41,'Girls Race 4'!$N:$N)</f>
        <v>0</v>
      </c>
      <c r="I41" s="1">
        <f>SUMIF('Boys Race 4'!$B:$B,Summary!$A41,'Boys Race 4'!$N:$N)</f>
        <v>1</v>
      </c>
      <c r="J41" s="1">
        <f>SUMIF('Girls Race 5'!$B:$B,Summary!$A41,'Girls Race 5'!$N:$N)</f>
        <v>0</v>
      </c>
      <c r="K41" s="1">
        <f>SUMIF('Boys Race 5'!$B:$B,Summary!$A41,'Boys Race 5'!$N:$N)</f>
        <v>0</v>
      </c>
      <c r="L41" s="1">
        <f>SUMIF('Girls Race 6'!$B:$B,Summary!$A41,'Girls Race 6'!$N:$N)</f>
        <v>0</v>
      </c>
      <c r="M41" s="1">
        <f>SUMIF('Boys Race 6'!$B:$B,Summary!$A41,'Boys Race 6'!$N:$N)</f>
        <v>0</v>
      </c>
      <c r="N41" s="1">
        <f>SUMIF('Girls Race 7'!$B:$B,Summary!$A41,'Girls Race 7'!$N:$N)</f>
        <v>0</v>
      </c>
      <c r="O41" s="1">
        <f>SUMIF('Boys Race 7'!$B:$B,Summary!$A41,'Boys Race 7'!$N:$N)</f>
        <v>0</v>
      </c>
      <c r="P41" s="1">
        <f t="shared" si="2"/>
        <v>2</v>
      </c>
      <c r="Q41" s="1">
        <f t="shared" si="1"/>
        <v>36</v>
      </c>
    </row>
    <row r="42" spans="1:17" s="1" customFormat="1" ht="12.75">
      <c r="A42" t="s">
        <v>58</v>
      </c>
      <c r="B42" s="1">
        <f>SUMIF('Girls Race 1'!B:B,Summary!A42,'Girls Race 1'!N:N)</f>
        <v>0</v>
      </c>
      <c r="C42" s="1">
        <f>SUMIF('Boys Race 1'!$B:$B,Summary!$A42,'Boys Race 1'!$N:$N)</f>
        <v>0</v>
      </c>
      <c r="D42" s="1">
        <f>SUMIF('Girls Race 2'!$B:$B,Summary!$A42,'Girls Race 2'!$N:$N)</f>
        <v>0</v>
      </c>
      <c r="E42" s="1">
        <f>SUMIF('Boys Race 2'!$B:$B,Summary!$A42,'Boys Race 2'!$N:$N)</f>
        <v>0</v>
      </c>
      <c r="F42" s="1">
        <f>SUMIF('Girls Race 3'!$B:$B,Summary!$A42,'Girls Race 3'!$N:$N)</f>
        <v>0</v>
      </c>
      <c r="G42" s="1">
        <f>SUMIF('Boys Race 3'!$B:$B,Summary!$A42,'Boys Race 3'!$N:$N)</f>
        <v>0</v>
      </c>
      <c r="H42" s="1">
        <f>SUMIF('Girls Race 4'!$B:$B,Summary!$A42,'Girls Race 4'!$N:$N)</f>
        <v>2</v>
      </c>
      <c r="I42" s="1">
        <f>SUMIF('Boys Race 4'!$B:$B,Summary!$A42,'Boys Race 4'!$N:$N)</f>
        <v>0</v>
      </c>
      <c r="J42" s="1">
        <f>SUMIF('Girls Race 5'!$B:$B,Summary!$A42,'Girls Race 5'!$N:$N)</f>
        <v>0</v>
      </c>
      <c r="K42" s="1">
        <f>SUMIF('Boys Race 5'!$B:$B,Summary!$A42,'Boys Race 5'!$N:$N)</f>
        <v>0</v>
      </c>
      <c r="L42" s="1">
        <f>SUMIF('Girls Race 6'!$B:$B,Summary!$A42,'Girls Race 6'!$N:$N)</f>
        <v>0</v>
      </c>
      <c r="M42" s="1">
        <f>SUMIF('Boys Race 6'!$B:$B,Summary!$A42,'Boys Race 6'!$N:$N)</f>
        <v>0</v>
      </c>
      <c r="N42" s="1">
        <f>SUMIF('Girls Race 7'!$B:$B,Summary!$A42,'Girls Race 7'!$N:$N)</f>
        <v>0</v>
      </c>
      <c r="O42" s="1">
        <f>SUMIF('Boys Race 7'!$B:$B,Summary!$A42,'Boys Race 7'!$N:$N)</f>
        <v>0</v>
      </c>
      <c r="P42" s="1">
        <f>(SUM(B42:O42))</f>
        <v>2</v>
      </c>
      <c r="Q42" s="1">
        <f t="shared" si="1"/>
        <v>36</v>
      </c>
    </row>
    <row r="43" spans="1:17" s="1" customFormat="1" ht="12.75">
      <c r="A43" t="s">
        <v>12</v>
      </c>
      <c r="B43" s="1">
        <f>SUMIF('Girls Race 1'!B:B,Summary!A43,'Girls Race 1'!N:N)</f>
        <v>0</v>
      </c>
      <c r="C43" s="1">
        <f>SUMIF('Boys Race 1'!$B:$B,Summary!$A43,'Boys Race 1'!$N:$N)</f>
        <v>0</v>
      </c>
      <c r="D43" s="1">
        <f>SUMIF('Girls Race 2'!$B:$B,Summary!$A43,'Girls Race 2'!$N:$N)</f>
        <v>1</v>
      </c>
      <c r="E43" s="1">
        <f>SUMIF('Boys Race 2'!$B:$B,Summary!$A43,'Boys Race 2'!$N:$N)</f>
        <v>0</v>
      </c>
      <c r="F43" s="1">
        <f>SUMIF('Girls Race 3'!$B:$B,Summary!$A43,'Girls Race 3'!$N:$N)</f>
        <v>0</v>
      </c>
      <c r="G43" s="1">
        <f>SUMIF('Boys Race 3'!$B:$B,Summary!$A43,'Boys Race 3'!$N:$N)</f>
        <v>0</v>
      </c>
      <c r="H43" s="1">
        <f>SUMIF('Girls Race 4'!$B:$B,Summary!$A43,'Girls Race 4'!$N:$N)</f>
        <v>0</v>
      </c>
      <c r="I43" s="1">
        <f>SUMIF('Boys Race 4'!$B:$B,Summary!$A43,'Boys Race 4'!$N:$N)</f>
        <v>0</v>
      </c>
      <c r="J43" s="1">
        <f>SUMIF('Girls Race 5'!$B:$B,Summary!$A43,'Girls Race 5'!$N:$N)</f>
        <v>0</v>
      </c>
      <c r="K43" s="1">
        <f>SUMIF('Boys Race 5'!$B:$B,Summary!$A43,'Boys Race 5'!$N:$N)</f>
        <v>0</v>
      </c>
      <c r="L43" s="1">
        <f>SUMIF('Girls Race 6'!$B:$B,Summary!$A43,'Girls Race 6'!$N:$N)</f>
        <v>0</v>
      </c>
      <c r="M43" s="1">
        <f>SUMIF('Boys Race 6'!$B:$B,Summary!$A43,'Boys Race 6'!$N:$N)</f>
        <v>0</v>
      </c>
      <c r="N43" s="1">
        <f>SUMIF('Girls Race 7'!$B:$B,Summary!$A43,'Girls Race 7'!$N:$N)</f>
        <v>0</v>
      </c>
      <c r="O43" s="1">
        <f>SUMIF('Boys Race 7'!$B:$B,Summary!$A43,'Boys Race 7'!$N:$N)</f>
        <v>0</v>
      </c>
      <c r="P43" s="1">
        <f>(SUM(B43:O43))</f>
        <v>1</v>
      </c>
      <c r="Q43" s="1">
        <f t="shared" si="1"/>
        <v>41</v>
      </c>
    </row>
    <row r="44" spans="1:17" s="1" customFormat="1" ht="12.75">
      <c r="A44" t="s">
        <v>51</v>
      </c>
      <c r="B44" s="1">
        <f>SUMIF('Girls Race 1'!B:B,Summary!A44,'Girls Race 1'!N:N)</f>
        <v>1</v>
      </c>
      <c r="C44" s="1">
        <f>SUMIF('Boys Race 1'!$B:$B,Summary!$A44,'Boys Race 1'!$N:$N)</f>
        <v>0</v>
      </c>
      <c r="D44" s="1">
        <f>SUMIF('Girls Race 2'!$B:$B,Summary!$A44,'Girls Race 2'!$N:$N)</f>
        <v>0</v>
      </c>
      <c r="E44" s="1">
        <f>SUMIF('Boys Race 2'!$B:$B,Summary!$A44,'Boys Race 2'!$N:$N)</f>
        <v>0</v>
      </c>
      <c r="F44" s="1">
        <f>SUMIF('Girls Race 3'!$B:$B,Summary!$A44,'Girls Race 3'!$N:$N)</f>
        <v>0</v>
      </c>
      <c r="G44" s="1">
        <f>SUMIF('Boys Race 3'!$B:$B,Summary!$A44,'Boys Race 3'!$N:$N)</f>
        <v>0</v>
      </c>
      <c r="H44" s="1">
        <f>SUMIF('Girls Race 4'!$B:$B,Summary!$A44,'Girls Race 4'!$N:$N)</f>
        <v>0</v>
      </c>
      <c r="I44" s="1">
        <f>SUMIF('Boys Race 4'!$B:$B,Summary!$A44,'Boys Race 4'!$N:$N)</f>
        <v>0</v>
      </c>
      <c r="J44" s="1">
        <f>SUMIF('Girls Race 5'!$B:$B,Summary!$A44,'Girls Race 5'!$N:$N)</f>
        <v>0</v>
      </c>
      <c r="K44" s="1">
        <f>SUMIF('Boys Race 5'!$B:$B,Summary!$A44,'Boys Race 5'!$N:$N)</f>
        <v>0</v>
      </c>
      <c r="L44" s="1">
        <f>SUMIF('Girls Race 6'!$B:$B,Summary!$A44,'Girls Race 6'!$N:$N)</f>
        <v>0</v>
      </c>
      <c r="M44" s="1">
        <f>SUMIF('Boys Race 6'!$B:$B,Summary!$A44,'Boys Race 6'!$N:$N)</f>
        <v>0</v>
      </c>
      <c r="N44" s="1">
        <f>SUMIF('Girls Race 7'!$B:$B,Summary!$A44,'Girls Race 7'!$N:$N)</f>
        <v>0</v>
      </c>
      <c r="O44" s="1">
        <f>SUMIF('Boys Race 7'!$B:$B,Summary!$A44,'Boys Race 7'!$N:$N)</f>
        <v>0</v>
      </c>
      <c r="P44" s="1">
        <f>(SUM(B44:O44))</f>
        <v>1</v>
      </c>
      <c r="Q44" s="1">
        <f t="shared" si="1"/>
        <v>41</v>
      </c>
    </row>
    <row r="45" spans="1:17" s="1" customFormat="1" ht="12.75">
      <c r="A45"/>
      <c r="B45" s="1">
        <f>SUMIF('Girls Race 1'!B:B,Summary!A45,'Girls Race 1'!N:N)</f>
        <v>0</v>
      </c>
      <c r="C45" s="1">
        <f>SUMIF('Boys Race 1'!$B:$B,Summary!$A45,'Boys Race 1'!$N:$N)</f>
        <v>0</v>
      </c>
      <c r="D45" s="1">
        <f>SUMIF('Girls Race 2'!$B:$B,Summary!$A45,'Girls Race 2'!$N:$N)</f>
        <v>0</v>
      </c>
      <c r="E45" s="1">
        <f>SUMIF('Boys Race 2'!$B:$B,Summary!$A45,'Boys Race 2'!$N:$N)</f>
        <v>0</v>
      </c>
      <c r="F45" s="1">
        <f>SUMIF('Girls Race 3'!$B:$B,Summary!$A45,'Girls Race 3'!$N:$N)</f>
        <v>0</v>
      </c>
      <c r="G45" s="1">
        <f>SUMIF('Boys Race 3'!$B:$B,Summary!$A45,'Boys Race 3'!$N:$N)</f>
        <v>0</v>
      </c>
      <c r="H45" s="1">
        <f>SUMIF('Girls Race 4'!$B:$B,Summary!$A45,'Girls Race 4'!$N:$N)</f>
        <v>0</v>
      </c>
      <c r="I45" s="1">
        <f>SUMIF('Boys Race 4'!$B:$B,Summary!$A45,'Boys Race 4'!$N:$N)</f>
        <v>0</v>
      </c>
      <c r="J45" s="1">
        <f>SUMIF('Girls Race 5'!$B:$B,Summary!$A45,'Girls Race 5'!$N:$N)</f>
        <v>0</v>
      </c>
      <c r="K45" s="1">
        <f>SUMIF('Boys Race 5'!$B:$B,Summary!$A45,'Boys Race 5'!$N:$N)</f>
        <v>0</v>
      </c>
      <c r="L45" s="1">
        <f>SUMIF('Girls Race 6'!$B:$B,Summary!$A45,'Girls Race 6'!$N:$N)</f>
        <v>0</v>
      </c>
      <c r="M45" s="1">
        <f>SUMIF('Boys Race 6'!$B:$B,Summary!$A45,'Boys Race 6'!$N:$N)</f>
        <v>0</v>
      </c>
      <c r="N45" s="1">
        <f>SUMIF('Girls Race 7'!$B:$B,Summary!$A45,'Girls Race 7'!$N:$N)</f>
        <v>0</v>
      </c>
      <c r="O45" s="1">
        <f>SUMIF('Boys Race 7'!$B:$B,Summary!$A45,'Boys Race 7'!$N:$N)</f>
        <v>0</v>
      </c>
      <c r="P45" s="1">
        <f t="shared" si="2"/>
        <v>0</v>
      </c>
      <c r="Q45" s="1">
        <f t="shared" si="1"/>
        <v>43</v>
      </c>
    </row>
    <row r="46" spans="1:16" s="1" customFormat="1" ht="12.75">
      <c r="A46"/>
      <c r="B46" s="1">
        <f>SUMIF('Girls Race 1'!B:B,Summary!A46,'Girls Race 1'!N:N)</f>
        <v>0</v>
      </c>
      <c r="C46" s="1">
        <f>SUMIF('Boys Race 1'!$B:$B,Summary!$A46,'Boys Race 1'!$N:$N)</f>
        <v>0</v>
      </c>
      <c r="D46" s="1">
        <f>SUMIF('Girls Race 2'!$B:$B,Summary!$A46,'Girls Race 2'!$N:$N)</f>
        <v>0</v>
      </c>
      <c r="E46" s="1">
        <f>SUMIF('Boys Race 2'!$B:$B,Summary!$A46,'Boys Race 2'!$N:$N)</f>
        <v>0</v>
      </c>
      <c r="F46" s="1">
        <f>SUMIF('Girls Race 3'!$B:$B,Summary!$A46,'Girls Race 3'!$N:$N)</f>
        <v>0</v>
      </c>
      <c r="G46" s="1">
        <f>SUMIF('Boys Race 3'!$B:$B,Summary!$A46,'Boys Race 3'!$N:$N)</f>
        <v>0</v>
      </c>
      <c r="H46" s="1">
        <f>SUMIF('Girls Race 4'!$B:$B,Summary!$A46,'Girls Race 4'!$N:$N)</f>
        <v>0</v>
      </c>
      <c r="I46" s="1">
        <f>SUMIF('Boys Race 4'!$B:$B,Summary!$A46,'Boys Race 4'!$N:$N)</f>
        <v>0</v>
      </c>
      <c r="J46" s="1">
        <f>SUMIF('Girls Race 5'!$B:$B,Summary!$A46,'Girls Race 5'!$N:$N)</f>
        <v>0</v>
      </c>
      <c r="K46" s="1">
        <f>SUMIF('Boys Race 5'!$B:$B,Summary!$A46,'Boys Race 5'!$N:$N)</f>
        <v>0</v>
      </c>
      <c r="L46" s="1">
        <f>SUMIF('Girls Race 6'!$B:$B,Summary!$A46,'Girls Race 6'!$N:$N)</f>
        <v>0</v>
      </c>
      <c r="M46" s="1">
        <f>SUMIF('Boys Race 6'!$B:$B,Summary!$A46,'Boys Race 6'!$N:$N)</f>
        <v>0</v>
      </c>
      <c r="N46" s="1">
        <f>SUMIF('Girls Race 7'!$B:$B,Summary!$A46,'Girls Race 7'!$N:$N)</f>
        <v>0</v>
      </c>
      <c r="O46" s="1">
        <f>SUMIF('Boys Race 7'!$B:$B,Summary!$A46,'Boys Race 7'!$N:$N)</f>
        <v>0</v>
      </c>
      <c r="P46" s="1">
        <f>(SUM(B46:O46))</f>
        <v>0</v>
      </c>
    </row>
    <row r="47" spans="1:16" s="1" customFormat="1" ht="12.75">
      <c r="A47"/>
      <c r="B47" s="1">
        <f>SUMIF('Girls Race 1'!B:B,Summary!A47,'Girls Race 1'!N:N)</f>
        <v>0</v>
      </c>
      <c r="C47" s="1">
        <f>SUMIF('Boys Race 1'!$B:$B,Summary!$A47,'Boys Race 1'!$N:$N)</f>
        <v>0</v>
      </c>
      <c r="D47" s="1">
        <f>SUMIF('Girls Race 2'!$B:$B,Summary!$A47,'Girls Race 2'!$N:$N)</f>
        <v>0</v>
      </c>
      <c r="E47" s="1">
        <f>SUMIF('Boys Race 2'!$B:$B,Summary!$A47,'Boys Race 2'!$N:$N)</f>
        <v>0</v>
      </c>
      <c r="F47" s="1">
        <f>SUMIF('Girls Race 3'!$B:$B,Summary!$A47,'Girls Race 3'!$N:$N)</f>
        <v>0</v>
      </c>
      <c r="G47" s="1">
        <f>SUMIF('Boys Race 3'!$B:$B,Summary!$A47,'Boys Race 3'!$N:$N)</f>
        <v>0</v>
      </c>
      <c r="H47" s="1">
        <f>SUMIF('Girls Race 4'!$B:$B,Summary!$A47,'Girls Race 4'!$N:$N)</f>
        <v>0</v>
      </c>
      <c r="I47" s="1">
        <f>SUMIF('Boys Race 4'!$B:$B,Summary!$A47,'Boys Race 4'!$N:$N)</f>
        <v>0</v>
      </c>
      <c r="J47" s="1">
        <f>SUMIF('Girls Race 5'!$B:$B,Summary!$A47,'Girls Race 5'!$N:$N)</f>
        <v>0</v>
      </c>
      <c r="K47" s="1">
        <f>SUMIF('Boys Race 5'!$B:$B,Summary!$A47,'Boys Race 5'!$N:$N)</f>
        <v>0</v>
      </c>
      <c r="L47" s="1">
        <f>SUMIF('Girls Race 6'!$B:$B,Summary!$A47,'Girls Race 6'!$N:$N)</f>
        <v>0</v>
      </c>
      <c r="M47" s="1">
        <f>SUMIF('Boys Race 6'!$B:$B,Summary!$A47,'Boys Race 6'!$N:$N)</f>
        <v>0</v>
      </c>
      <c r="N47" s="1">
        <f>SUMIF('Girls Race 7'!$B:$B,Summary!$A47,'Girls Race 7'!$N:$N)</f>
        <v>0</v>
      </c>
      <c r="O47" s="1">
        <f>SUMIF('Boys Race 7'!$B:$B,Summary!$A47,'Boys Race 7'!$N:$N)</f>
        <v>0</v>
      </c>
      <c r="P47" s="1">
        <f>(SUM(B47:O47))</f>
        <v>0</v>
      </c>
    </row>
    <row r="48" spans="6:17" s="1" customFormat="1" ht="11.25">
      <c r="F48" s="1">
        <f>SUMIF('Girls Race 3'!$B:$B,Summary!$A48,'Girls Race 3'!$N:$N)</f>
        <v>0</v>
      </c>
      <c r="P48" s="8"/>
      <c r="Q48" s="8"/>
    </row>
    <row r="49" spans="1:19" s="1" customFormat="1" ht="11.25">
      <c r="A49" s="9" t="s">
        <v>11</v>
      </c>
      <c r="B49" s="1">
        <f aca="true" t="shared" si="3" ref="B49:O49">(SUM(B3:B48))</f>
        <v>46</v>
      </c>
      <c r="C49" s="1">
        <f t="shared" si="3"/>
        <v>46</v>
      </c>
      <c r="D49" s="1">
        <f t="shared" si="3"/>
        <v>46</v>
      </c>
      <c r="E49" s="1">
        <f t="shared" si="3"/>
        <v>46</v>
      </c>
      <c r="F49" s="1">
        <f t="shared" si="3"/>
        <v>46</v>
      </c>
      <c r="G49" s="1">
        <f t="shared" si="3"/>
        <v>46</v>
      </c>
      <c r="H49" s="1">
        <f t="shared" si="3"/>
        <v>46</v>
      </c>
      <c r="I49" s="1">
        <f t="shared" si="3"/>
        <v>46</v>
      </c>
      <c r="J49" s="1">
        <f t="shared" si="3"/>
        <v>18</v>
      </c>
      <c r="K49" s="1">
        <f t="shared" si="3"/>
        <v>25</v>
      </c>
      <c r="L49" s="1">
        <f t="shared" si="3"/>
        <v>18</v>
      </c>
      <c r="M49" s="1">
        <f t="shared" si="3"/>
        <v>10</v>
      </c>
      <c r="N49" s="1">
        <f t="shared" si="3"/>
        <v>10</v>
      </c>
      <c r="O49" s="1">
        <f t="shared" si="3"/>
        <v>25</v>
      </c>
      <c r="P49" s="1">
        <f>SUM(P3:P48)</f>
        <v>474</v>
      </c>
      <c r="R49" s="1">
        <f>(SUM(R6:R48))</f>
        <v>0</v>
      </c>
      <c r="S49" s="1">
        <f>(SUM(S6:S48))</f>
        <v>0</v>
      </c>
    </row>
    <row r="50" spans="16:17" ht="12.75">
      <c r="P50" s="8">
        <f>SUM(B49:O49)</f>
        <v>474</v>
      </c>
      <c r="Q50" s="8"/>
    </row>
    <row r="51" spans="1:19" ht="12.75">
      <c r="A51" s="9" t="s">
        <v>23</v>
      </c>
      <c r="B51" s="1">
        <v>159</v>
      </c>
      <c r="C51" s="1">
        <v>181</v>
      </c>
      <c r="D51" s="1">
        <v>148</v>
      </c>
      <c r="E51" s="1">
        <v>196</v>
      </c>
      <c r="F51" s="1">
        <v>130</v>
      </c>
      <c r="G51" s="1">
        <v>115</v>
      </c>
      <c r="H51" s="1">
        <v>93</v>
      </c>
      <c r="I51" s="1">
        <v>98</v>
      </c>
      <c r="J51" s="1">
        <v>24</v>
      </c>
      <c r="K51" s="1">
        <v>37</v>
      </c>
      <c r="L51" s="1">
        <v>14</v>
      </c>
      <c r="M51" s="1">
        <v>24</v>
      </c>
      <c r="N51" s="1">
        <v>20</v>
      </c>
      <c r="O51" s="1">
        <v>29</v>
      </c>
      <c r="R51" s="1">
        <v>14</v>
      </c>
      <c r="S51" s="1">
        <v>19</v>
      </c>
    </row>
    <row r="52" ht="12.75">
      <c r="A52" s="2">
        <f>SUM(B51:O51,R51,S51)</f>
        <v>1301</v>
      </c>
    </row>
  </sheetData>
  <sheetProtection/>
  <mergeCells count="8">
    <mergeCell ref="J1:K1"/>
    <mergeCell ref="R1:S1"/>
    <mergeCell ref="L1:M1"/>
    <mergeCell ref="N1:O1"/>
    <mergeCell ref="B1:C1"/>
    <mergeCell ref="D1:E1"/>
    <mergeCell ref="F1:G1"/>
    <mergeCell ref="H1:I1"/>
  </mergeCells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landscape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59</v>
      </c>
      <c r="C2">
        <v>24</v>
      </c>
      <c r="D2">
        <v>5</v>
      </c>
      <c r="E2">
        <v>7</v>
      </c>
      <c r="F2">
        <v>12</v>
      </c>
      <c r="G2"/>
      <c r="H2"/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17</v>
      </c>
      <c r="C3">
        <v>55</v>
      </c>
      <c r="D3">
        <v>13</v>
      </c>
      <c r="E3">
        <v>20</v>
      </c>
      <c r="F3">
        <v>22</v>
      </c>
      <c r="G3"/>
      <c r="H3"/>
      <c r="I3"/>
      <c r="J3"/>
      <c r="K3"/>
      <c r="L3"/>
      <c r="N3" s="1">
        <f t="shared" si="0"/>
        <v>8</v>
      </c>
    </row>
    <row r="4" spans="1:12" s="1" customFormat="1" ht="12.75">
      <c r="A4"/>
      <c r="B4"/>
      <c r="C4"/>
      <c r="D4"/>
      <c r="E4"/>
      <c r="F4"/>
      <c r="G4"/>
      <c r="H4"/>
      <c r="I4"/>
      <c r="J4"/>
      <c r="K4"/>
      <c r="L4"/>
    </row>
    <row r="5" spans="1:12" s="1" customFormat="1" ht="12.75">
      <c r="A5"/>
      <c r="B5"/>
      <c r="C5"/>
      <c r="D5"/>
      <c r="E5"/>
      <c r="F5"/>
      <c r="G5"/>
      <c r="H5"/>
      <c r="I5"/>
      <c r="J5"/>
      <c r="K5"/>
      <c r="L5"/>
    </row>
    <row r="6" spans="1:12" s="1" customFormat="1" ht="12.75">
      <c r="A6"/>
      <c r="B6"/>
      <c r="C6"/>
      <c r="D6"/>
      <c r="E6"/>
      <c r="F6"/>
      <c r="G6"/>
      <c r="H6"/>
      <c r="I6"/>
      <c r="J6"/>
      <c r="K6"/>
      <c r="L6"/>
    </row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/>
    <row r="22" s="1" customFormat="1" ht="11.25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/>
    <row r="59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17</v>
      </c>
      <c r="C2">
        <v>27</v>
      </c>
      <c r="D2">
        <v>5</v>
      </c>
      <c r="E2">
        <v>6</v>
      </c>
      <c r="F2">
        <v>16</v>
      </c>
      <c r="G2">
        <v>21</v>
      </c>
      <c r="H2">
        <v>22</v>
      </c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60</v>
      </c>
      <c r="C3">
        <v>50</v>
      </c>
      <c r="D3">
        <v>12</v>
      </c>
      <c r="E3">
        <v>18</v>
      </c>
      <c r="F3">
        <v>20</v>
      </c>
      <c r="G3">
        <v>25</v>
      </c>
      <c r="H3">
        <v>28</v>
      </c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55</v>
      </c>
      <c r="C4">
        <v>94</v>
      </c>
      <c r="D4">
        <v>29</v>
      </c>
      <c r="E4">
        <v>30</v>
      </c>
      <c r="F4">
        <v>35</v>
      </c>
      <c r="G4"/>
      <c r="H4"/>
      <c r="I4"/>
      <c r="J4"/>
      <c r="K4"/>
      <c r="L4"/>
      <c r="N4" s="1">
        <f t="shared" si="0"/>
        <v>7</v>
      </c>
    </row>
    <row r="5" spans="1:12" s="1" customFormat="1" ht="12.75">
      <c r="A5"/>
      <c r="B5"/>
      <c r="C5"/>
      <c r="D5"/>
      <c r="E5"/>
      <c r="F5"/>
      <c r="G5"/>
      <c r="H5"/>
      <c r="I5"/>
      <c r="J5"/>
      <c r="K5"/>
      <c r="L5"/>
    </row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/>
    <row r="57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17</v>
      </c>
      <c r="C2">
        <v>12</v>
      </c>
      <c r="D2">
        <v>2</v>
      </c>
      <c r="E2">
        <v>3</v>
      </c>
      <c r="F2">
        <v>7</v>
      </c>
      <c r="G2">
        <v>8</v>
      </c>
      <c r="H2"/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61</v>
      </c>
      <c r="C3">
        <v>33</v>
      </c>
      <c r="D3">
        <v>10</v>
      </c>
      <c r="E3">
        <v>11</v>
      </c>
      <c r="F3">
        <v>12</v>
      </c>
      <c r="G3"/>
      <c r="H3"/>
      <c r="I3"/>
      <c r="J3"/>
      <c r="K3"/>
      <c r="L3"/>
      <c r="N3" s="1">
        <f t="shared" si="0"/>
        <v>8</v>
      </c>
    </row>
    <row r="4" spans="1:12" s="1" customFormat="1" ht="12.75">
      <c r="A4"/>
      <c r="B4"/>
      <c r="C4"/>
      <c r="D4"/>
      <c r="E4"/>
      <c r="F4"/>
      <c r="G4"/>
      <c r="H4"/>
      <c r="I4"/>
      <c r="J4"/>
      <c r="K4"/>
      <c r="L4"/>
    </row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/>
    <row r="57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18</v>
      </c>
      <c r="C2">
        <v>30</v>
      </c>
      <c r="D2">
        <v>5</v>
      </c>
      <c r="E2">
        <v>8</v>
      </c>
      <c r="F2">
        <v>17</v>
      </c>
      <c r="G2">
        <v>19</v>
      </c>
      <c r="H2"/>
      <c r="I2"/>
      <c r="J2"/>
      <c r="K2"/>
      <c r="L2"/>
      <c r="N2" s="1">
        <f aca="true" t="shared" si="0" ref="N2:N10">IF(A2=1,10,IF(A2&lt;10,10-A2,""))</f>
        <v>10</v>
      </c>
    </row>
    <row r="3" spans="1:12" s="1" customFormat="1" ht="12.75">
      <c r="A3"/>
      <c r="B3"/>
      <c r="C3"/>
      <c r="D3"/>
      <c r="E3"/>
      <c r="F3"/>
      <c r="G3"/>
      <c r="H3"/>
      <c r="I3"/>
      <c r="J3"/>
      <c r="K3"/>
      <c r="L3"/>
    </row>
    <row r="4" spans="1:12" s="1" customFormat="1" ht="12.75">
      <c r="A4"/>
      <c r="B4"/>
      <c r="C4"/>
      <c r="D4"/>
      <c r="E4"/>
      <c r="F4"/>
      <c r="G4"/>
      <c r="H4"/>
      <c r="I4"/>
      <c r="J4"/>
      <c r="K4"/>
      <c r="L4"/>
    </row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 hidden="1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/>
    <row r="56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17</v>
      </c>
      <c r="C2">
        <v>26</v>
      </c>
      <c r="D2">
        <v>2</v>
      </c>
      <c r="E2">
        <v>11</v>
      </c>
      <c r="F2">
        <v>13</v>
      </c>
      <c r="G2">
        <v>14</v>
      </c>
      <c r="H2">
        <v>16</v>
      </c>
      <c r="I2">
        <v>18</v>
      </c>
      <c r="J2">
        <v>20</v>
      </c>
      <c r="K2"/>
      <c r="L2"/>
      <c r="N2" s="1">
        <f aca="true" t="shared" si="0" ref="N2:N10">IF(A2=1,10,IF(A2&lt;10,10-A2,""))</f>
        <v>10</v>
      </c>
    </row>
    <row r="3" s="1" customFormat="1" ht="11.25"/>
    <row r="4" s="1" customFormat="1" ht="11.25"/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 hidden="1"/>
    <row r="20" s="1" customFormat="1" ht="11.25" hidden="1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/>
    <row r="55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62</v>
      </c>
      <c r="C2">
        <v>28</v>
      </c>
      <c r="D2">
        <v>3</v>
      </c>
      <c r="E2">
        <v>9</v>
      </c>
      <c r="F2">
        <v>16</v>
      </c>
      <c r="G2"/>
      <c r="H2"/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21</v>
      </c>
      <c r="C3">
        <v>39</v>
      </c>
      <c r="D3">
        <v>10</v>
      </c>
      <c r="E3">
        <v>14</v>
      </c>
      <c r="F3">
        <v>15</v>
      </c>
      <c r="G3">
        <v>17</v>
      </c>
      <c r="H3">
        <v>18</v>
      </c>
      <c r="I3">
        <v>20</v>
      </c>
      <c r="J3">
        <v>26</v>
      </c>
      <c r="K3">
        <v>27</v>
      </c>
      <c r="N3" s="1">
        <f t="shared" si="0"/>
        <v>8</v>
      </c>
    </row>
    <row r="4" spans="1:14" s="1" customFormat="1" ht="12.75">
      <c r="A4">
        <v>3</v>
      </c>
      <c r="B4" t="s">
        <v>17</v>
      </c>
      <c r="C4">
        <v>53</v>
      </c>
      <c r="D4">
        <v>12</v>
      </c>
      <c r="E4">
        <v>19</v>
      </c>
      <c r="F4">
        <v>22</v>
      </c>
      <c r="G4">
        <v>24</v>
      </c>
      <c r="H4">
        <v>29</v>
      </c>
      <c r="I4"/>
      <c r="J4"/>
      <c r="K4"/>
      <c r="N4" s="1">
        <f t="shared" si="0"/>
        <v>7</v>
      </c>
    </row>
    <row r="5" s="1" customFormat="1" ht="11.25"/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 hidden="1"/>
    <row r="19" s="1" customFormat="1" ht="11.25" hidden="1"/>
    <row r="20" s="1" customFormat="1" ht="11.25" hidden="1"/>
    <row r="21" s="1" customFormat="1" ht="11.25" hidden="1"/>
    <row r="22" s="1" customFormat="1" ht="11.25" hidden="1"/>
    <row r="23" s="1" customFormat="1" ht="11.25" hidden="1"/>
    <row r="24" s="1" customFormat="1" ht="11.25" hidden="1"/>
    <row r="25" s="1" customFormat="1" ht="11.25" hidden="1"/>
    <row r="26" s="1" customFormat="1" ht="11.25" hidden="1"/>
    <row r="27" s="1" customFormat="1" ht="11.25" hidden="1"/>
    <row r="28" s="1" customFormat="1" ht="11.25" hidden="1"/>
    <row r="29" s="1" customFormat="1" ht="11.25" hidden="1"/>
    <row r="30" s="1" customFormat="1" ht="11.25" hidden="1"/>
    <row r="31" s="1" customFormat="1" ht="11.25" hidden="1"/>
    <row r="32" s="1" customFormat="1" ht="11.25" hidden="1"/>
    <row r="33" s="1" customFormat="1" ht="11.25" hidden="1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/>
    <row r="54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Zeros="0" zoomScalePageLayoutView="0" workbookViewId="0" topLeftCell="A1">
      <pane ySplit="1155" topLeftCell="A2" activePane="bottomLeft" state="split"/>
      <selection pane="topLeft" activeCell="P3" sqref="P3"/>
      <selection pane="bottomLeft" activeCell="B16" sqref="B16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5" s="1" customFormat="1" ht="12.75">
      <c r="A2">
        <v>1</v>
      </c>
      <c r="B2" t="s">
        <v>42</v>
      </c>
      <c r="C2">
        <v>28</v>
      </c>
      <c r="D2">
        <v>3</v>
      </c>
      <c r="E2">
        <v>5</v>
      </c>
      <c r="F2">
        <v>20</v>
      </c>
      <c r="G2">
        <v>33</v>
      </c>
      <c r="H2">
        <v>45</v>
      </c>
      <c r="I2">
        <v>46</v>
      </c>
      <c r="J2">
        <v>61</v>
      </c>
      <c r="K2">
        <v>84</v>
      </c>
      <c r="L2">
        <v>88</v>
      </c>
      <c r="N2" s="1">
        <f aca="true" t="shared" si="0" ref="N2:O11">IF(A2=1,10,IF(A2&lt;10,10-A2,""))</f>
        <v>10</v>
      </c>
      <c r="O2" s="1">
        <f t="shared" si="0"/>
      </c>
    </row>
    <row r="3" spans="1:15" s="1" customFormat="1" ht="12.75">
      <c r="A3">
        <v>2</v>
      </c>
      <c r="B3" t="s">
        <v>40</v>
      </c>
      <c r="C3">
        <v>55</v>
      </c>
      <c r="D3">
        <v>14</v>
      </c>
      <c r="E3">
        <v>18</v>
      </c>
      <c r="F3">
        <v>23</v>
      </c>
      <c r="G3">
        <v>38</v>
      </c>
      <c r="H3">
        <v>40</v>
      </c>
      <c r="I3">
        <v>64</v>
      </c>
      <c r="J3">
        <v>67</v>
      </c>
      <c r="K3">
        <v>80</v>
      </c>
      <c r="L3">
        <v>82</v>
      </c>
      <c r="N3" s="1">
        <f t="shared" si="0"/>
        <v>8</v>
      </c>
      <c r="O3" s="1">
        <f t="shared" si="0"/>
      </c>
    </row>
    <row r="4" spans="1:15" s="1" customFormat="1" ht="12.75">
      <c r="A4">
        <v>3</v>
      </c>
      <c r="B4" t="s">
        <v>48</v>
      </c>
      <c r="C4">
        <v>66</v>
      </c>
      <c r="D4">
        <v>6</v>
      </c>
      <c r="E4">
        <v>11</v>
      </c>
      <c r="F4">
        <v>49</v>
      </c>
      <c r="G4">
        <v>151</v>
      </c>
      <c r="H4"/>
      <c r="I4"/>
      <c r="J4"/>
      <c r="K4"/>
      <c r="L4"/>
      <c r="N4" s="1">
        <f t="shared" si="0"/>
        <v>7</v>
      </c>
      <c r="O4" s="1">
        <f t="shared" si="0"/>
      </c>
    </row>
    <row r="5" spans="1:15" s="1" customFormat="1" ht="12.75">
      <c r="A5">
        <v>4</v>
      </c>
      <c r="B5" t="s">
        <v>49</v>
      </c>
      <c r="C5">
        <v>68</v>
      </c>
      <c r="D5">
        <v>16</v>
      </c>
      <c r="E5">
        <v>17</v>
      </c>
      <c r="F5">
        <v>35</v>
      </c>
      <c r="G5">
        <v>65</v>
      </c>
      <c r="H5">
        <v>71</v>
      </c>
      <c r="I5">
        <v>76</v>
      </c>
      <c r="J5">
        <v>103</v>
      </c>
      <c r="K5">
        <v>112</v>
      </c>
      <c r="L5">
        <v>142</v>
      </c>
      <c r="N5" s="1">
        <f t="shared" si="0"/>
        <v>6</v>
      </c>
      <c r="O5" s="1">
        <f t="shared" si="0"/>
      </c>
    </row>
    <row r="6" spans="1:15" s="1" customFormat="1" ht="12.75">
      <c r="A6">
        <v>5</v>
      </c>
      <c r="B6" t="s">
        <v>19</v>
      </c>
      <c r="C6">
        <v>70</v>
      </c>
      <c r="D6">
        <v>10</v>
      </c>
      <c r="E6">
        <v>28</v>
      </c>
      <c r="F6">
        <v>32</v>
      </c>
      <c r="G6"/>
      <c r="H6"/>
      <c r="I6"/>
      <c r="J6"/>
      <c r="K6"/>
      <c r="L6"/>
      <c r="N6" s="1">
        <f t="shared" si="0"/>
        <v>5</v>
      </c>
      <c r="O6" s="1">
        <f t="shared" si="0"/>
      </c>
    </row>
    <row r="7" spans="1:15" s="1" customFormat="1" ht="12.75">
      <c r="A7">
        <v>6</v>
      </c>
      <c r="B7" t="s">
        <v>13</v>
      </c>
      <c r="C7">
        <v>112</v>
      </c>
      <c r="D7">
        <v>26</v>
      </c>
      <c r="E7">
        <v>30</v>
      </c>
      <c r="F7">
        <v>56</v>
      </c>
      <c r="G7">
        <v>89</v>
      </c>
      <c r="H7">
        <v>122</v>
      </c>
      <c r="I7">
        <v>126</v>
      </c>
      <c r="J7">
        <v>138</v>
      </c>
      <c r="K7"/>
      <c r="L7"/>
      <c r="N7" s="1">
        <f t="shared" si="0"/>
        <v>4</v>
      </c>
      <c r="O7" s="1">
        <f t="shared" si="0"/>
      </c>
    </row>
    <row r="8" spans="1:15" s="1" customFormat="1" ht="12.75">
      <c r="A8">
        <v>7</v>
      </c>
      <c r="B8" t="s">
        <v>15</v>
      </c>
      <c r="C8">
        <v>173</v>
      </c>
      <c r="D8">
        <v>54</v>
      </c>
      <c r="E8">
        <v>59</v>
      </c>
      <c r="F8">
        <v>60</v>
      </c>
      <c r="G8">
        <v>68</v>
      </c>
      <c r="H8">
        <v>107</v>
      </c>
      <c r="I8">
        <v>108</v>
      </c>
      <c r="J8">
        <v>139</v>
      </c>
      <c r="K8"/>
      <c r="L8"/>
      <c r="N8" s="1">
        <f t="shared" si="0"/>
        <v>3</v>
      </c>
      <c r="O8" s="1">
        <f t="shared" si="0"/>
      </c>
    </row>
    <row r="9" spans="1:15" s="1" customFormat="1" ht="12.75">
      <c r="A9">
        <v>8</v>
      </c>
      <c r="B9" t="s">
        <v>50</v>
      </c>
      <c r="C9">
        <v>176</v>
      </c>
      <c r="D9">
        <v>43</v>
      </c>
      <c r="E9">
        <v>55</v>
      </c>
      <c r="F9">
        <v>78</v>
      </c>
      <c r="G9">
        <v>129</v>
      </c>
      <c r="H9"/>
      <c r="I9"/>
      <c r="J9"/>
      <c r="K9"/>
      <c r="L9"/>
      <c r="N9" s="1">
        <f t="shared" si="0"/>
        <v>2</v>
      </c>
      <c r="O9" s="1">
        <f t="shared" si="0"/>
      </c>
    </row>
    <row r="10" spans="1:15" s="1" customFormat="1" ht="12.75">
      <c r="A10">
        <v>9</v>
      </c>
      <c r="B10" t="s">
        <v>51</v>
      </c>
      <c r="C10">
        <v>207</v>
      </c>
      <c r="D10">
        <v>7</v>
      </c>
      <c r="E10">
        <v>70</v>
      </c>
      <c r="F10">
        <v>130</v>
      </c>
      <c r="G10">
        <v>134</v>
      </c>
      <c r="H10"/>
      <c r="I10"/>
      <c r="J10"/>
      <c r="K10"/>
      <c r="L10"/>
      <c r="N10" s="1">
        <f t="shared" si="0"/>
        <v>1</v>
      </c>
      <c r="O10" s="1">
        <f t="shared" si="0"/>
      </c>
    </row>
    <row r="11" spans="1:14" s="1" customFormat="1" ht="12.75">
      <c r="A11">
        <v>10</v>
      </c>
      <c r="B11" t="s">
        <v>7</v>
      </c>
      <c r="C11">
        <v>216</v>
      </c>
      <c r="D11">
        <v>19</v>
      </c>
      <c r="E11">
        <v>98</v>
      </c>
      <c r="F11">
        <v>99</v>
      </c>
      <c r="G11">
        <v>115</v>
      </c>
      <c r="H11">
        <v>116</v>
      </c>
      <c r="I11">
        <v>117</v>
      </c>
      <c r="J11"/>
      <c r="K11"/>
      <c r="L11"/>
      <c r="N11" s="1">
        <f t="shared" si="0"/>
      </c>
    </row>
    <row r="12" spans="1:12" s="1" customFormat="1" ht="12.75">
      <c r="A12">
        <v>11</v>
      </c>
      <c r="B12" t="s">
        <v>9</v>
      </c>
      <c r="C12">
        <v>238</v>
      </c>
      <c r="D12">
        <v>75</v>
      </c>
      <c r="E12">
        <v>77</v>
      </c>
      <c r="F12">
        <v>86</v>
      </c>
      <c r="G12">
        <v>87</v>
      </c>
      <c r="H12">
        <v>92</v>
      </c>
      <c r="I12">
        <v>119</v>
      </c>
      <c r="J12">
        <v>125</v>
      </c>
      <c r="K12">
        <v>140</v>
      </c>
      <c r="L12">
        <v>143</v>
      </c>
    </row>
    <row r="13" spans="1:12" s="1" customFormat="1" ht="12.75">
      <c r="A13">
        <v>12</v>
      </c>
      <c r="B13" t="s">
        <v>63</v>
      </c>
      <c r="C13">
        <v>244</v>
      </c>
      <c r="D13">
        <v>39</v>
      </c>
      <c r="E13">
        <v>73</v>
      </c>
      <c r="F13">
        <v>132</v>
      </c>
      <c r="G13">
        <v>141</v>
      </c>
      <c r="H13">
        <v>156</v>
      </c>
      <c r="I13"/>
      <c r="J13"/>
      <c r="K13"/>
      <c r="L13"/>
    </row>
    <row r="14" spans="1:12" s="1" customFormat="1" ht="12.75">
      <c r="A14">
        <v>13</v>
      </c>
      <c r="B14" t="s">
        <v>64</v>
      </c>
      <c r="C14">
        <v>244</v>
      </c>
      <c r="D14">
        <v>62</v>
      </c>
      <c r="E14">
        <v>81</v>
      </c>
      <c r="F14">
        <v>101</v>
      </c>
      <c r="G14"/>
      <c r="H14"/>
      <c r="I14"/>
      <c r="J14"/>
      <c r="K14"/>
      <c r="L14"/>
    </row>
    <row r="15" spans="1:12" s="1" customFormat="1" ht="12.75">
      <c r="A15">
        <v>14</v>
      </c>
      <c r="B15" t="s">
        <v>43</v>
      </c>
      <c r="C15">
        <v>258</v>
      </c>
      <c r="D15">
        <v>22</v>
      </c>
      <c r="E15">
        <v>113</v>
      </c>
      <c r="F15">
        <v>123</v>
      </c>
      <c r="G15">
        <v>124</v>
      </c>
      <c r="H15">
        <v>136</v>
      </c>
      <c r="I15">
        <v>137</v>
      </c>
      <c r="J15"/>
      <c r="K15"/>
      <c r="L15"/>
    </row>
    <row r="16" spans="1:12" s="1" customFormat="1" ht="12.75">
      <c r="A16">
        <v>15</v>
      </c>
      <c r="B16" t="s">
        <v>25</v>
      </c>
      <c r="C16">
        <v>282</v>
      </c>
      <c r="D16">
        <v>66</v>
      </c>
      <c r="E16">
        <v>102</v>
      </c>
      <c r="F16">
        <v>114</v>
      </c>
      <c r="G16">
        <v>147</v>
      </c>
      <c r="H16"/>
      <c r="I16"/>
      <c r="J16"/>
      <c r="K16"/>
      <c r="L16"/>
    </row>
    <row r="17" spans="1:12" s="1" customFormat="1" ht="12.75">
      <c r="A17">
        <v>16</v>
      </c>
      <c r="B17" t="s">
        <v>16</v>
      </c>
      <c r="C17">
        <v>290</v>
      </c>
      <c r="D17">
        <v>85</v>
      </c>
      <c r="E17">
        <v>94</v>
      </c>
      <c r="F17">
        <v>111</v>
      </c>
      <c r="G17">
        <v>153</v>
      </c>
      <c r="H17">
        <v>154</v>
      </c>
      <c r="I17"/>
      <c r="J17"/>
      <c r="K17"/>
      <c r="L17"/>
    </row>
    <row r="18" spans="1:12" s="1" customFormat="1" ht="12.75">
      <c r="A18">
        <v>17</v>
      </c>
      <c r="B18" t="s">
        <v>65</v>
      </c>
      <c r="C18">
        <v>302</v>
      </c>
      <c r="D18">
        <v>96</v>
      </c>
      <c r="E18">
        <v>97</v>
      </c>
      <c r="F18">
        <v>109</v>
      </c>
      <c r="G18"/>
      <c r="H18"/>
      <c r="I18"/>
      <c r="J18"/>
      <c r="K18"/>
      <c r="L18"/>
    </row>
    <row r="19" spans="1:12" s="1" customFormat="1" ht="12.75">
      <c r="A19">
        <v>18</v>
      </c>
      <c r="B19" t="s">
        <v>66</v>
      </c>
      <c r="C19">
        <v>323</v>
      </c>
      <c r="D19">
        <v>83</v>
      </c>
      <c r="E19">
        <v>95</v>
      </c>
      <c r="F19">
        <v>145</v>
      </c>
      <c r="G19"/>
      <c r="H19"/>
      <c r="I19"/>
      <c r="J19"/>
      <c r="K19"/>
      <c r="L19"/>
    </row>
    <row r="20" spans="1:12" s="1" customFormat="1" ht="12.75">
      <c r="A20">
        <v>19</v>
      </c>
      <c r="B20" t="s">
        <v>67</v>
      </c>
      <c r="C20">
        <v>340</v>
      </c>
      <c r="D20">
        <v>74</v>
      </c>
      <c r="E20">
        <v>131</v>
      </c>
      <c r="F20">
        <v>135</v>
      </c>
      <c r="G20"/>
      <c r="H20"/>
      <c r="I20"/>
      <c r="J20"/>
      <c r="K20"/>
      <c r="L20"/>
    </row>
    <row r="21" spans="1:12" s="1" customFormat="1" ht="12.75">
      <c r="A21"/>
      <c r="B21"/>
      <c r="C21"/>
      <c r="D21"/>
      <c r="E21"/>
      <c r="F21"/>
      <c r="G21"/>
      <c r="H21"/>
      <c r="I21"/>
      <c r="J21"/>
      <c r="K21"/>
      <c r="L21"/>
    </row>
    <row r="22" spans="1:12" s="1" customFormat="1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s="1" customFormat="1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s="1" customFormat="1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s="1" customFormat="1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s="1" customFormat="1" ht="12.75">
      <c r="A26"/>
      <c r="B26"/>
      <c r="C26"/>
      <c r="D26"/>
      <c r="E26"/>
      <c r="F26"/>
      <c r="G26"/>
      <c r="H26"/>
      <c r="I26"/>
      <c r="J26"/>
      <c r="K26"/>
      <c r="L26"/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B22" sqref="B2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22</v>
      </c>
      <c r="C2">
        <v>18</v>
      </c>
      <c r="D2">
        <v>1</v>
      </c>
      <c r="E2">
        <v>3</v>
      </c>
      <c r="F2">
        <v>14</v>
      </c>
      <c r="G2">
        <v>33</v>
      </c>
      <c r="H2">
        <v>48</v>
      </c>
      <c r="I2">
        <v>58</v>
      </c>
      <c r="J2">
        <v>91</v>
      </c>
      <c r="K2">
        <v>92</v>
      </c>
      <c r="L2">
        <v>97</v>
      </c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49</v>
      </c>
      <c r="C3">
        <v>57</v>
      </c>
      <c r="D3">
        <v>9</v>
      </c>
      <c r="E3">
        <v>20</v>
      </c>
      <c r="F3">
        <v>28</v>
      </c>
      <c r="G3">
        <v>37</v>
      </c>
      <c r="H3">
        <v>42</v>
      </c>
      <c r="I3">
        <v>68</v>
      </c>
      <c r="J3">
        <v>128</v>
      </c>
      <c r="K3">
        <v>129</v>
      </c>
      <c r="L3">
        <v>145</v>
      </c>
      <c r="N3" s="1">
        <f t="shared" si="0"/>
        <v>8</v>
      </c>
    </row>
    <row r="4" spans="1:14" s="1" customFormat="1" ht="12.75">
      <c r="A4">
        <v>3</v>
      </c>
      <c r="B4" t="s">
        <v>42</v>
      </c>
      <c r="C4">
        <v>62</v>
      </c>
      <c r="D4">
        <v>11</v>
      </c>
      <c r="E4">
        <v>12</v>
      </c>
      <c r="F4">
        <v>39</v>
      </c>
      <c r="G4">
        <v>49</v>
      </c>
      <c r="H4">
        <v>66</v>
      </c>
      <c r="I4">
        <v>73</v>
      </c>
      <c r="J4">
        <v>74</v>
      </c>
      <c r="K4">
        <v>107</v>
      </c>
      <c r="L4">
        <v>111</v>
      </c>
      <c r="N4" s="1">
        <f t="shared" si="0"/>
        <v>7</v>
      </c>
    </row>
    <row r="5" spans="1:14" s="1" customFormat="1" ht="12.75">
      <c r="A5">
        <v>4</v>
      </c>
      <c r="B5" t="s">
        <v>45</v>
      </c>
      <c r="C5">
        <v>80</v>
      </c>
      <c r="D5">
        <v>8</v>
      </c>
      <c r="E5">
        <v>34</v>
      </c>
      <c r="F5">
        <v>38</v>
      </c>
      <c r="G5">
        <v>166</v>
      </c>
      <c r="H5"/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40</v>
      </c>
      <c r="C6">
        <v>98</v>
      </c>
      <c r="D6">
        <v>18</v>
      </c>
      <c r="E6">
        <v>25</v>
      </c>
      <c r="F6">
        <v>55</v>
      </c>
      <c r="G6">
        <v>59</v>
      </c>
      <c r="H6">
        <v>67</v>
      </c>
      <c r="I6">
        <v>148</v>
      </c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7</v>
      </c>
      <c r="C7">
        <v>98</v>
      </c>
      <c r="D7">
        <v>5</v>
      </c>
      <c r="E7">
        <v>6</v>
      </c>
      <c r="F7">
        <v>87</v>
      </c>
      <c r="G7">
        <v>103</v>
      </c>
      <c r="H7">
        <v>110</v>
      </c>
      <c r="I7">
        <v>133</v>
      </c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41</v>
      </c>
      <c r="C8">
        <v>104</v>
      </c>
      <c r="D8">
        <v>10</v>
      </c>
      <c r="E8">
        <v>29</v>
      </c>
      <c r="F8">
        <v>65</v>
      </c>
      <c r="G8">
        <v>70</v>
      </c>
      <c r="H8">
        <v>95</v>
      </c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9</v>
      </c>
      <c r="C9">
        <v>114</v>
      </c>
      <c r="D9">
        <v>22</v>
      </c>
      <c r="E9">
        <v>36</v>
      </c>
      <c r="F9">
        <v>56</v>
      </c>
      <c r="G9">
        <v>94</v>
      </c>
      <c r="H9">
        <v>100</v>
      </c>
      <c r="I9">
        <v>108</v>
      </c>
      <c r="J9">
        <v>109</v>
      </c>
      <c r="K9">
        <v>114</v>
      </c>
      <c r="L9">
        <v>121</v>
      </c>
      <c r="N9" s="1">
        <f t="shared" si="0"/>
        <v>2</v>
      </c>
    </row>
    <row r="10" spans="1:14" s="1" customFormat="1" ht="12.75">
      <c r="A10">
        <v>9</v>
      </c>
      <c r="B10" t="s">
        <v>28</v>
      </c>
      <c r="C10">
        <v>126</v>
      </c>
      <c r="D10">
        <v>16</v>
      </c>
      <c r="E10">
        <v>32</v>
      </c>
      <c r="F10">
        <v>78</v>
      </c>
      <c r="G10">
        <v>81</v>
      </c>
      <c r="H10">
        <v>125</v>
      </c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20</v>
      </c>
      <c r="C11">
        <v>142</v>
      </c>
      <c r="D11">
        <v>13</v>
      </c>
      <c r="E11">
        <v>54</v>
      </c>
      <c r="F11">
        <v>75</v>
      </c>
      <c r="G11">
        <v>101</v>
      </c>
      <c r="H11"/>
      <c r="I11"/>
      <c r="J11"/>
      <c r="K11"/>
      <c r="L11"/>
      <c r="N11" s="1">
        <f>IF(A11=1,10,IF(A11&lt;10,10-A11,""))</f>
      </c>
    </row>
    <row r="12" spans="1:12" s="1" customFormat="1" ht="12.75">
      <c r="A12">
        <v>11</v>
      </c>
      <c r="B12" t="s">
        <v>15</v>
      </c>
      <c r="C12">
        <v>148</v>
      </c>
      <c r="D12">
        <v>27</v>
      </c>
      <c r="E12">
        <v>35</v>
      </c>
      <c r="F12">
        <v>86</v>
      </c>
      <c r="G12">
        <v>88</v>
      </c>
      <c r="H12">
        <v>104</v>
      </c>
      <c r="I12">
        <v>159</v>
      </c>
      <c r="J12">
        <v>162</v>
      </c>
      <c r="K12">
        <v>164</v>
      </c>
      <c r="L12">
        <v>171</v>
      </c>
    </row>
    <row r="13" spans="1:12" s="1" customFormat="1" ht="12.75">
      <c r="A13">
        <v>12</v>
      </c>
      <c r="B13" t="s">
        <v>24</v>
      </c>
      <c r="C13">
        <v>171</v>
      </c>
      <c r="D13">
        <v>46</v>
      </c>
      <c r="E13">
        <v>62</v>
      </c>
      <c r="F13">
        <v>63</v>
      </c>
      <c r="G13">
        <v>85</v>
      </c>
      <c r="H13">
        <v>98</v>
      </c>
      <c r="I13">
        <v>118</v>
      </c>
      <c r="J13">
        <v>132</v>
      </c>
      <c r="K13">
        <v>136</v>
      </c>
      <c r="L13">
        <v>142</v>
      </c>
    </row>
    <row r="14" spans="1:12" s="1" customFormat="1" ht="12.75">
      <c r="A14">
        <v>13</v>
      </c>
      <c r="B14" t="s">
        <v>68</v>
      </c>
      <c r="C14">
        <v>179</v>
      </c>
      <c r="D14">
        <v>17</v>
      </c>
      <c r="E14">
        <v>60</v>
      </c>
      <c r="F14">
        <v>102</v>
      </c>
      <c r="G14">
        <v>106</v>
      </c>
      <c r="H14">
        <v>135</v>
      </c>
      <c r="I14"/>
      <c r="J14"/>
      <c r="K14"/>
      <c r="L14"/>
    </row>
    <row r="15" spans="1:12" s="1" customFormat="1" ht="12.75">
      <c r="A15">
        <v>14</v>
      </c>
      <c r="B15" t="s">
        <v>69</v>
      </c>
      <c r="C15">
        <v>185</v>
      </c>
      <c r="D15">
        <v>19</v>
      </c>
      <c r="E15">
        <v>61</v>
      </c>
      <c r="F15">
        <v>105</v>
      </c>
      <c r="G15"/>
      <c r="H15"/>
      <c r="I15"/>
      <c r="J15"/>
      <c r="K15"/>
      <c r="L15"/>
    </row>
    <row r="16" spans="1:12" s="1" customFormat="1" ht="12.75">
      <c r="A16">
        <v>15</v>
      </c>
      <c r="B16" t="s">
        <v>14</v>
      </c>
      <c r="C16">
        <v>208</v>
      </c>
      <c r="D16">
        <v>15</v>
      </c>
      <c r="E16">
        <v>53</v>
      </c>
      <c r="F16">
        <v>140</v>
      </c>
      <c r="G16"/>
      <c r="H16"/>
      <c r="I16"/>
      <c r="J16"/>
      <c r="K16"/>
      <c r="L16"/>
    </row>
    <row r="17" spans="1:12" s="1" customFormat="1" ht="12.75">
      <c r="A17">
        <v>16</v>
      </c>
      <c r="B17" t="s">
        <v>19</v>
      </c>
      <c r="C17">
        <v>208</v>
      </c>
      <c r="D17">
        <v>45</v>
      </c>
      <c r="E17">
        <v>64</v>
      </c>
      <c r="F17">
        <v>99</v>
      </c>
      <c r="G17"/>
      <c r="H17"/>
      <c r="I17"/>
      <c r="J17"/>
      <c r="K17"/>
      <c r="L17"/>
    </row>
    <row r="18" spans="1:12" s="1" customFormat="1" ht="12.75">
      <c r="A18">
        <v>17</v>
      </c>
      <c r="B18" t="s">
        <v>13</v>
      </c>
      <c r="C18">
        <v>213</v>
      </c>
      <c r="D18">
        <v>50</v>
      </c>
      <c r="E18">
        <v>79</v>
      </c>
      <c r="F18">
        <v>84</v>
      </c>
      <c r="G18">
        <v>93</v>
      </c>
      <c r="H18">
        <v>124</v>
      </c>
      <c r="I18">
        <v>155</v>
      </c>
      <c r="J18"/>
      <c r="K18"/>
      <c r="L18"/>
    </row>
    <row r="19" spans="1:12" s="1" customFormat="1" ht="12.75">
      <c r="A19">
        <v>18</v>
      </c>
      <c r="B19" t="s">
        <v>66</v>
      </c>
      <c r="C19">
        <v>268</v>
      </c>
      <c r="D19">
        <v>31</v>
      </c>
      <c r="E19">
        <v>83</v>
      </c>
      <c r="F19">
        <v>154</v>
      </c>
      <c r="G19">
        <v>170</v>
      </c>
      <c r="H19"/>
      <c r="I19"/>
      <c r="J19"/>
      <c r="K19"/>
      <c r="L19"/>
    </row>
    <row r="20" spans="1:12" s="1" customFormat="1" ht="12.75">
      <c r="A20">
        <v>19</v>
      </c>
      <c r="B20" t="s">
        <v>70</v>
      </c>
      <c r="C20">
        <v>294</v>
      </c>
      <c r="D20">
        <v>71</v>
      </c>
      <c r="E20">
        <v>80</v>
      </c>
      <c r="F20">
        <v>143</v>
      </c>
      <c r="G20"/>
      <c r="H20"/>
      <c r="I20"/>
      <c r="J20"/>
      <c r="K20"/>
      <c r="L20"/>
    </row>
    <row r="21" spans="1:12" s="1" customFormat="1" ht="12.75">
      <c r="A21">
        <v>20</v>
      </c>
      <c r="B21" t="s">
        <v>65</v>
      </c>
      <c r="C21">
        <v>323</v>
      </c>
      <c r="D21">
        <v>57</v>
      </c>
      <c r="E21">
        <v>119</v>
      </c>
      <c r="F21">
        <v>147</v>
      </c>
      <c r="G21">
        <v>158</v>
      </c>
      <c r="H21"/>
      <c r="I21"/>
      <c r="J21"/>
      <c r="K21"/>
      <c r="L21"/>
    </row>
    <row r="22" spans="1:12" s="1" customFormat="1" ht="12.75">
      <c r="A22">
        <v>21</v>
      </c>
      <c r="B22" t="s">
        <v>25</v>
      </c>
      <c r="C22">
        <v>361</v>
      </c>
      <c r="D22">
        <v>96</v>
      </c>
      <c r="E22">
        <v>116</v>
      </c>
      <c r="F22">
        <v>149</v>
      </c>
      <c r="G22">
        <v>163</v>
      </c>
      <c r="H22">
        <v>167</v>
      </c>
      <c r="I22">
        <v>168</v>
      </c>
      <c r="J22">
        <v>173</v>
      </c>
      <c r="K22">
        <v>174</v>
      </c>
      <c r="L22"/>
    </row>
    <row r="23" spans="1:12" s="1" customFormat="1" ht="12.75">
      <c r="A23">
        <v>22</v>
      </c>
      <c r="B23" t="s">
        <v>16</v>
      </c>
      <c r="C23">
        <v>374</v>
      </c>
      <c r="D23">
        <v>120</v>
      </c>
      <c r="E23">
        <v>123</v>
      </c>
      <c r="F23">
        <v>131</v>
      </c>
      <c r="G23">
        <v>137</v>
      </c>
      <c r="H23">
        <v>138</v>
      </c>
      <c r="I23">
        <v>141</v>
      </c>
      <c r="J23">
        <v>178</v>
      </c>
      <c r="K23">
        <v>179</v>
      </c>
      <c r="L23"/>
    </row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/>
    <row r="75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22</v>
      </c>
      <c r="C2">
        <v>8</v>
      </c>
      <c r="D2">
        <v>1</v>
      </c>
      <c r="E2">
        <v>2</v>
      </c>
      <c r="F2">
        <v>5</v>
      </c>
      <c r="G2"/>
      <c r="H2"/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40</v>
      </c>
      <c r="C3">
        <v>67</v>
      </c>
      <c r="D3">
        <v>15</v>
      </c>
      <c r="E3">
        <v>19</v>
      </c>
      <c r="F3">
        <v>33</v>
      </c>
      <c r="G3">
        <v>48</v>
      </c>
      <c r="H3">
        <v>64</v>
      </c>
      <c r="I3">
        <v>79</v>
      </c>
      <c r="J3">
        <v>139</v>
      </c>
      <c r="K3"/>
      <c r="L3"/>
      <c r="N3" s="1">
        <f t="shared" si="0"/>
        <v>8</v>
      </c>
    </row>
    <row r="4" spans="1:14" s="1" customFormat="1" ht="12.75">
      <c r="A4">
        <v>3</v>
      </c>
      <c r="B4" t="s">
        <v>9</v>
      </c>
      <c r="C4">
        <v>68</v>
      </c>
      <c r="D4">
        <v>8</v>
      </c>
      <c r="E4">
        <v>13</v>
      </c>
      <c r="F4">
        <v>47</v>
      </c>
      <c r="G4">
        <v>92</v>
      </c>
      <c r="H4">
        <v>116</v>
      </c>
      <c r="I4"/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16</v>
      </c>
      <c r="C5">
        <v>73</v>
      </c>
      <c r="D5">
        <v>3</v>
      </c>
      <c r="E5">
        <v>32</v>
      </c>
      <c r="F5">
        <v>38</v>
      </c>
      <c r="G5">
        <v>95</v>
      </c>
      <c r="H5">
        <v>122</v>
      </c>
      <c r="I5">
        <v>129</v>
      </c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29</v>
      </c>
      <c r="C6">
        <v>80</v>
      </c>
      <c r="D6">
        <v>17</v>
      </c>
      <c r="E6">
        <v>18</v>
      </c>
      <c r="F6">
        <v>45</v>
      </c>
      <c r="G6"/>
      <c r="H6"/>
      <c r="I6"/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52</v>
      </c>
      <c r="C7">
        <v>109</v>
      </c>
      <c r="D7">
        <v>12</v>
      </c>
      <c r="E7">
        <v>21</v>
      </c>
      <c r="F7">
        <v>76</v>
      </c>
      <c r="G7"/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53</v>
      </c>
      <c r="C8">
        <v>137</v>
      </c>
      <c r="D8">
        <v>37</v>
      </c>
      <c r="E8">
        <v>41</v>
      </c>
      <c r="F8">
        <v>59</v>
      </c>
      <c r="G8">
        <v>91</v>
      </c>
      <c r="H8">
        <v>97</v>
      </c>
      <c r="I8">
        <v>100</v>
      </c>
      <c r="J8">
        <v>130</v>
      </c>
      <c r="K8"/>
      <c r="L8"/>
      <c r="N8" s="1">
        <f t="shared" si="0"/>
        <v>3</v>
      </c>
    </row>
    <row r="9" spans="1:14" s="1" customFormat="1" ht="12.75">
      <c r="A9">
        <v>8</v>
      </c>
      <c r="B9" t="s">
        <v>13</v>
      </c>
      <c r="C9">
        <v>140</v>
      </c>
      <c r="D9">
        <v>24</v>
      </c>
      <c r="E9">
        <v>53</v>
      </c>
      <c r="F9">
        <v>63</v>
      </c>
      <c r="G9">
        <v>118</v>
      </c>
      <c r="H9"/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12</v>
      </c>
      <c r="C10">
        <v>142</v>
      </c>
      <c r="D10">
        <v>30</v>
      </c>
      <c r="E10">
        <v>43</v>
      </c>
      <c r="F10">
        <v>69</v>
      </c>
      <c r="G10">
        <v>70</v>
      </c>
      <c r="H10">
        <v>124</v>
      </c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24</v>
      </c>
      <c r="C11">
        <v>156</v>
      </c>
      <c r="D11">
        <v>36</v>
      </c>
      <c r="E11">
        <v>49</v>
      </c>
      <c r="F11">
        <v>71</v>
      </c>
      <c r="G11">
        <v>74</v>
      </c>
      <c r="H11">
        <v>77</v>
      </c>
      <c r="I11"/>
      <c r="J11"/>
      <c r="K11"/>
      <c r="L11"/>
      <c r="N11" s="1">
        <f aca="true" t="shared" si="1" ref="N11:N26">IF(A11=1,10,IF(A11&lt;10,10-A11,""))</f>
      </c>
    </row>
    <row r="12" spans="1:14" s="1" customFormat="1" ht="12.75">
      <c r="A12">
        <v>11</v>
      </c>
      <c r="B12" t="s">
        <v>56</v>
      </c>
      <c r="C12">
        <v>170</v>
      </c>
      <c r="D12">
        <v>40</v>
      </c>
      <c r="E12">
        <v>44</v>
      </c>
      <c r="F12">
        <v>86</v>
      </c>
      <c r="G12"/>
      <c r="H12"/>
      <c r="I12"/>
      <c r="J12"/>
      <c r="K12"/>
      <c r="L12"/>
      <c r="N12" s="1">
        <f t="shared" si="1"/>
      </c>
    </row>
    <row r="13" spans="1:14" s="1" customFormat="1" ht="12.75">
      <c r="A13">
        <v>12</v>
      </c>
      <c r="B13" t="s">
        <v>71</v>
      </c>
      <c r="C13">
        <v>182</v>
      </c>
      <c r="D13">
        <v>20</v>
      </c>
      <c r="E13">
        <v>22</v>
      </c>
      <c r="F13">
        <v>140</v>
      </c>
      <c r="G13"/>
      <c r="H13"/>
      <c r="I13"/>
      <c r="J13"/>
      <c r="K13"/>
      <c r="L13"/>
      <c r="N13" s="1">
        <f t="shared" si="1"/>
      </c>
    </row>
    <row r="14" spans="1:14" s="1" customFormat="1" ht="12.75">
      <c r="A14">
        <v>13</v>
      </c>
      <c r="B14" t="s">
        <v>14</v>
      </c>
      <c r="C14">
        <v>192</v>
      </c>
      <c r="D14">
        <v>51</v>
      </c>
      <c r="E14">
        <v>66</v>
      </c>
      <c r="F14">
        <v>75</v>
      </c>
      <c r="G14"/>
      <c r="H14"/>
      <c r="I14"/>
      <c r="J14"/>
      <c r="K14"/>
      <c r="L14"/>
      <c r="N14" s="1">
        <f t="shared" si="1"/>
      </c>
    </row>
    <row r="15" spans="1:14" s="1" customFormat="1" ht="12.75">
      <c r="A15">
        <v>14</v>
      </c>
      <c r="B15" t="s">
        <v>28</v>
      </c>
      <c r="C15">
        <v>206</v>
      </c>
      <c r="D15">
        <v>16</v>
      </c>
      <c r="E15">
        <v>89</v>
      </c>
      <c r="F15">
        <v>101</v>
      </c>
      <c r="G15">
        <v>126</v>
      </c>
      <c r="H15"/>
      <c r="I15"/>
      <c r="J15"/>
      <c r="K15"/>
      <c r="L15"/>
      <c r="N15" s="1">
        <f t="shared" si="1"/>
      </c>
    </row>
    <row r="16" spans="1:14" s="1" customFormat="1" ht="12.75">
      <c r="A16">
        <v>15</v>
      </c>
      <c r="B16" t="s">
        <v>26</v>
      </c>
      <c r="C16">
        <v>207</v>
      </c>
      <c r="D16">
        <v>6</v>
      </c>
      <c r="E16">
        <v>98</v>
      </c>
      <c r="F16">
        <v>103</v>
      </c>
      <c r="G16">
        <v>109</v>
      </c>
      <c r="H16">
        <v>110</v>
      </c>
      <c r="I16">
        <v>119</v>
      </c>
      <c r="J16"/>
      <c r="K16"/>
      <c r="L16"/>
      <c r="N16" s="1">
        <f t="shared" si="1"/>
      </c>
    </row>
    <row r="17" spans="1:14" s="1" customFormat="1" ht="12.75">
      <c r="A17">
        <v>16</v>
      </c>
      <c r="B17" t="s">
        <v>72</v>
      </c>
      <c r="C17">
        <v>208</v>
      </c>
      <c r="D17">
        <v>42</v>
      </c>
      <c r="E17">
        <v>52</v>
      </c>
      <c r="F17">
        <v>114</v>
      </c>
      <c r="G17">
        <v>121</v>
      </c>
      <c r="H17"/>
      <c r="I17"/>
      <c r="J17"/>
      <c r="K17"/>
      <c r="L17"/>
      <c r="N17" s="1">
        <f t="shared" si="1"/>
      </c>
    </row>
    <row r="18" spans="1:14" s="1" customFormat="1" ht="12.75">
      <c r="A18">
        <v>17</v>
      </c>
      <c r="B18" t="s">
        <v>73</v>
      </c>
      <c r="C18">
        <v>216</v>
      </c>
      <c r="D18">
        <v>25</v>
      </c>
      <c r="E18">
        <v>60</v>
      </c>
      <c r="F18">
        <v>131</v>
      </c>
      <c r="G18">
        <v>132</v>
      </c>
      <c r="H18"/>
      <c r="I18"/>
      <c r="J18"/>
      <c r="K18"/>
      <c r="L18"/>
      <c r="N18" s="1">
        <f t="shared" si="1"/>
      </c>
    </row>
    <row r="19" spans="1:14" s="1" customFormat="1" ht="12.75">
      <c r="A19">
        <v>18</v>
      </c>
      <c r="B19" t="s">
        <v>15</v>
      </c>
      <c r="C19">
        <v>223</v>
      </c>
      <c r="D19">
        <v>4</v>
      </c>
      <c r="E19">
        <v>72</v>
      </c>
      <c r="F19">
        <v>147</v>
      </c>
      <c r="G19"/>
      <c r="H19"/>
      <c r="I19"/>
      <c r="J19"/>
      <c r="K19"/>
      <c r="L19"/>
      <c r="N19" s="1">
        <f t="shared" si="1"/>
      </c>
    </row>
    <row r="20" spans="1:14" s="1" customFormat="1" ht="12.75">
      <c r="A20">
        <v>19</v>
      </c>
      <c r="B20" t="s">
        <v>74</v>
      </c>
      <c r="C20">
        <v>226</v>
      </c>
      <c r="D20">
        <v>34</v>
      </c>
      <c r="E20">
        <v>90</v>
      </c>
      <c r="F20">
        <v>102</v>
      </c>
      <c r="G20"/>
      <c r="H20"/>
      <c r="I20"/>
      <c r="J20"/>
      <c r="K20"/>
      <c r="L20"/>
      <c r="N20" s="1">
        <f t="shared" si="1"/>
      </c>
    </row>
    <row r="21" spans="1:14" s="1" customFormat="1" ht="12.75">
      <c r="A21">
        <v>20</v>
      </c>
      <c r="B21" t="s">
        <v>42</v>
      </c>
      <c r="C21">
        <v>228</v>
      </c>
      <c r="D21">
        <v>29</v>
      </c>
      <c r="E21">
        <v>88</v>
      </c>
      <c r="F21">
        <v>111</v>
      </c>
      <c r="G21"/>
      <c r="H21"/>
      <c r="I21"/>
      <c r="J21"/>
      <c r="K21"/>
      <c r="L21"/>
      <c r="N21" s="1">
        <f t="shared" si="1"/>
      </c>
    </row>
    <row r="22" spans="1:14" s="1" customFormat="1" ht="12.75">
      <c r="A22">
        <v>21</v>
      </c>
      <c r="B22" t="s">
        <v>51</v>
      </c>
      <c r="C22">
        <v>246</v>
      </c>
      <c r="D22">
        <v>81</v>
      </c>
      <c r="E22">
        <v>82</v>
      </c>
      <c r="F22">
        <v>83</v>
      </c>
      <c r="G22">
        <v>138</v>
      </c>
      <c r="H22">
        <v>146</v>
      </c>
      <c r="I22"/>
      <c r="J22"/>
      <c r="K22"/>
      <c r="L22"/>
      <c r="N22" s="1">
        <f t="shared" si="1"/>
      </c>
    </row>
    <row r="23" spans="1:14" s="1" customFormat="1" ht="12.75">
      <c r="A23">
        <v>22</v>
      </c>
      <c r="B23" t="s">
        <v>45</v>
      </c>
      <c r="C23">
        <v>289</v>
      </c>
      <c r="D23">
        <v>68</v>
      </c>
      <c r="E23">
        <v>93</v>
      </c>
      <c r="F23">
        <v>128</v>
      </c>
      <c r="G23"/>
      <c r="H23"/>
      <c r="I23"/>
      <c r="J23"/>
      <c r="K23"/>
      <c r="L23"/>
      <c r="N23" s="1">
        <f t="shared" si="1"/>
      </c>
    </row>
    <row r="24" spans="1:14" s="1" customFormat="1" ht="12.75">
      <c r="A24">
        <v>23</v>
      </c>
      <c r="B24" t="s">
        <v>19</v>
      </c>
      <c r="C24">
        <v>302</v>
      </c>
      <c r="D24">
        <v>61</v>
      </c>
      <c r="E24">
        <v>108</v>
      </c>
      <c r="F24">
        <v>133</v>
      </c>
      <c r="G24"/>
      <c r="H24"/>
      <c r="I24"/>
      <c r="J24"/>
      <c r="K24"/>
      <c r="L24"/>
      <c r="N24" s="1">
        <f t="shared" si="1"/>
      </c>
    </row>
    <row r="25" spans="1:14" s="1" customFormat="1" ht="12.75">
      <c r="A25">
        <v>24</v>
      </c>
      <c r="B25" t="s">
        <v>75</v>
      </c>
      <c r="C25">
        <v>305</v>
      </c>
      <c r="D25">
        <v>80</v>
      </c>
      <c r="E25">
        <v>105</v>
      </c>
      <c r="F25">
        <v>120</v>
      </c>
      <c r="G25">
        <v>125</v>
      </c>
      <c r="H25"/>
      <c r="I25"/>
      <c r="J25"/>
      <c r="K25"/>
      <c r="L25"/>
      <c r="N25" s="1">
        <f t="shared" si="1"/>
      </c>
    </row>
    <row r="26" spans="1:14" s="1" customFormat="1" ht="12.75">
      <c r="A26">
        <v>25</v>
      </c>
      <c r="B26" t="s">
        <v>76</v>
      </c>
      <c r="C26">
        <v>312</v>
      </c>
      <c r="D26">
        <v>73</v>
      </c>
      <c r="E26">
        <v>112</v>
      </c>
      <c r="F26">
        <v>127</v>
      </c>
      <c r="G26"/>
      <c r="H26"/>
      <c r="I26"/>
      <c r="J26"/>
      <c r="K26"/>
      <c r="L26"/>
      <c r="N26" s="1">
        <f t="shared" si="1"/>
      </c>
    </row>
    <row r="27" spans="1:12" s="1" customFormat="1" ht="12.75">
      <c r="A27">
        <v>26</v>
      </c>
      <c r="B27" t="s">
        <v>77</v>
      </c>
      <c r="C27">
        <v>332</v>
      </c>
      <c r="D27">
        <v>62</v>
      </c>
      <c r="E27">
        <v>134</v>
      </c>
      <c r="F27">
        <v>136</v>
      </c>
      <c r="G27">
        <v>142</v>
      </c>
      <c r="H27"/>
      <c r="I27"/>
      <c r="J27"/>
      <c r="K27"/>
      <c r="L27"/>
    </row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54</v>
      </c>
      <c r="C2">
        <v>27</v>
      </c>
      <c r="D2">
        <v>6</v>
      </c>
      <c r="E2">
        <v>7</v>
      </c>
      <c r="F2">
        <v>14</v>
      </c>
      <c r="G2">
        <v>17</v>
      </c>
      <c r="H2">
        <v>18</v>
      </c>
      <c r="I2">
        <v>24</v>
      </c>
      <c r="J2">
        <v>54</v>
      </c>
      <c r="K2">
        <v>94</v>
      </c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49</v>
      </c>
      <c r="C3">
        <v>77</v>
      </c>
      <c r="D3">
        <v>9</v>
      </c>
      <c r="E3">
        <v>22</v>
      </c>
      <c r="F3">
        <v>46</v>
      </c>
      <c r="G3">
        <v>49</v>
      </c>
      <c r="H3">
        <v>70</v>
      </c>
      <c r="I3">
        <v>120</v>
      </c>
      <c r="J3">
        <v>172</v>
      </c>
      <c r="K3"/>
      <c r="L3"/>
      <c r="N3" s="1">
        <f t="shared" si="0"/>
        <v>8</v>
      </c>
    </row>
    <row r="4" spans="1:14" s="1" customFormat="1" ht="12.75">
      <c r="A4">
        <v>3</v>
      </c>
      <c r="B4" t="s">
        <v>40</v>
      </c>
      <c r="C4">
        <v>77</v>
      </c>
      <c r="D4">
        <v>19</v>
      </c>
      <c r="E4">
        <v>27</v>
      </c>
      <c r="F4">
        <v>31</v>
      </c>
      <c r="G4">
        <v>50</v>
      </c>
      <c r="H4">
        <v>51</v>
      </c>
      <c r="I4">
        <v>60</v>
      </c>
      <c r="J4">
        <v>77</v>
      </c>
      <c r="K4">
        <v>98</v>
      </c>
      <c r="L4">
        <v>165</v>
      </c>
      <c r="N4" s="1">
        <f t="shared" si="0"/>
        <v>7</v>
      </c>
    </row>
    <row r="5" spans="1:14" s="1" customFormat="1" ht="12.75">
      <c r="A5">
        <v>4</v>
      </c>
      <c r="B5" t="s">
        <v>14</v>
      </c>
      <c r="C5">
        <v>78</v>
      </c>
      <c r="D5">
        <v>5</v>
      </c>
      <c r="E5">
        <v>35</v>
      </c>
      <c r="F5">
        <v>38</v>
      </c>
      <c r="G5">
        <v>84</v>
      </c>
      <c r="H5">
        <v>126</v>
      </c>
      <c r="I5">
        <v>181</v>
      </c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19</v>
      </c>
      <c r="C6">
        <v>84</v>
      </c>
      <c r="D6">
        <v>21</v>
      </c>
      <c r="E6">
        <v>30</v>
      </c>
      <c r="F6">
        <v>33</v>
      </c>
      <c r="G6">
        <v>48</v>
      </c>
      <c r="H6">
        <v>64</v>
      </c>
      <c r="I6">
        <v>184</v>
      </c>
      <c r="J6">
        <v>191</v>
      </c>
      <c r="K6"/>
      <c r="L6"/>
      <c r="N6" s="1">
        <f t="shared" si="0"/>
        <v>5</v>
      </c>
    </row>
    <row r="7" spans="1:14" s="1" customFormat="1" ht="12.75">
      <c r="A7">
        <v>6</v>
      </c>
      <c r="B7" t="s">
        <v>29</v>
      </c>
      <c r="C7">
        <v>85</v>
      </c>
      <c r="D7">
        <v>20</v>
      </c>
      <c r="E7">
        <v>28</v>
      </c>
      <c r="F7">
        <v>37</v>
      </c>
      <c r="G7">
        <v>42</v>
      </c>
      <c r="H7">
        <v>56</v>
      </c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9</v>
      </c>
      <c r="C8">
        <v>96</v>
      </c>
      <c r="D8">
        <v>4</v>
      </c>
      <c r="E8">
        <v>39</v>
      </c>
      <c r="F8">
        <v>53</v>
      </c>
      <c r="G8">
        <v>67</v>
      </c>
      <c r="H8">
        <v>79</v>
      </c>
      <c r="I8">
        <v>105</v>
      </c>
      <c r="J8">
        <v>111</v>
      </c>
      <c r="K8">
        <v>112</v>
      </c>
      <c r="L8"/>
      <c r="N8" s="1">
        <f t="shared" si="0"/>
        <v>3</v>
      </c>
    </row>
    <row r="9" spans="1:14" s="1" customFormat="1" ht="12.75">
      <c r="A9">
        <v>8</v>
      </c>
      <c r="B9" t="s">
        <v>42</v>
      </c>
      <c r="C9">
        <v>107</v>
      </c>
      <c r="D9">
        <v>3</v>
      </c>
      <c r="E9">
        <v>45</v>
      </c>
      <c r="F9">
        <v>59</v>
      </c>
      <c r="G9">
        <v>62</v>
      </c>
      <c r="H9">
        <v>81</v>
      </c>
      <c r="I9">
        <v>122</v>
      </c>
      <c r="J9">
        <v>146</v>
      </c>
      <c r="K9">
        <v>159</v>
      </c>
      <c r="L9"/>
      <c r="N9" s="1">
        <f t="shared" si="0"/>
        <v>2</v>
      </c>
    </row>
    <row r="10" spans="1:14" s="1" customFormat="1" ht="12.75">
      <c r="A10">
        <v>9</v>
      </c>
      <c r="B10" t="s">
        <v>55</v>
      </c>
      <c r="C10">
        <v>160</v>
      </c>
      <c r="D10">
        <v>47</v>
      </c>
      <c r="E10">
        <v>52</v>
      </c>
      <c r="F10">
        <v>61</v>
      </c>
      <c r="G10">
        <v>135</v>
      </c>
      <c r="H10">
        <v>180</v>
      </c>
      <c r="I10">
        <v>195</v>
      </c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27</v>
      </c>
      <c r="C11">
        <v>168</v>
      </c>
      <c r="D11">
        <v>16</v>
      </c>
      <c r="E11">
        <v>72</v>
      </c>
      <c r="F11">
        <v>80</v>
      </c>
      <c r="G11">
        <v>113</v>
      </c>
      <c r="H11">
        <v>168</v>
      </c>
      <c r="I11">
        <v>170</v>
      </c>
      <c r="J11"/>
      <c r="K11"/>
      <c r="L11"/>
      <c r="N11" s="1">
        <f>IF(A11=1,10,IF(A11&lt;10,10-A11,""))</f>
      </c>
    </row>
    <row r="12" spans="1:12" s="1" customFormat="1" ht="12.75">
      <c r="A12">
        <v>11</v>
      </c>
      <c r="B12" t="s">
        <v>51</v>
      </c>
      <c r="C12">
        <v>172</v>
      </c>
      <c r="D12">
        <v>36</v>
      </c>
      <c r="E12">
        <v>65</v>
      </c>
      <c r="F12">
        <v>71</v>
      </c>
      <c r="G12">
        <v>97</v>
      </c>
      <c r="H12">
        <v>143</v>
      </c>
      <c r="I12">
        <v>151</v>
      </c>
      <c r="J12">
        <v>152</v>
      </c>
      <c r="K12">
        <v>187</v>
      </c>
      <c r="L12">
        <v>196</v>
      </c>
    </row>
    <row r="13" spans="1:12" s="1" customFormat="1" ht="12.75">
      <c r="A13">
        <v>12</v>
      </c>
      <c r="B13" t="s">
        <v>45</v>
      </c>
      <c r="C13">
        <v>174</v>
      </c>
      <c r="D13">
        <v>8</v>
      </c>
      <c r="E13">
        <v>75</v>
      </c>
      <c r="F13">
        <v>91</v>
      </c>
      <c r="G13">
        <v>177</v>
      </c>
      <c r="H13"/>
      <c r="I13"/>
      <c r="J13"/>
      <c r="K13"/>
      <c r="L13"/>
    </row>
    <row r="14" spans="1:12" s="1" customFormat="1" ht="12.75">
      <c r="A14">
        <v>13</v>
      </c>
      <c r="B14" t="s">
        <v>41</v>
      </c>
      <c r="C14">
        <v>208</v>
      </c>
      <c r="D14">
        <v>44</v>
      </c>
      <c r="E14">
        <v>76</v>
      </c>
      <c r="F14">
        <v>88</v>
      </c>
      <c r="G14">
        <v>92</v>
      </c>
      <c r="H14">
        <v>108</v>
      </c>
      <c r="I14"/>
      <c r="J14"/>
      <c r="K14"/>
      <c r="L14"/>
    </row>
    <row r="15" spans="1:12" s="1" customFormat="1" ht="12.75">
      <c r="A15">
        <v>14</v>
      </c>
      <c r="B15" t="s">
        <v>72</v>
      </c>
      <c r="C15">
        <v>214</v>
      </c>
      <c r="D15">
        <v>10</v>
      </c>
      <c r="E15">
        <v>87</v>
      </c>
      <c r="F15">
        <v>117</v>
      </c>
      <c r="G15">
        <v>118</v>
      </c>
      <c r="H15">
        <v>132</v>
      </c>
      <c r="I15"/>
      <c r="J15"/>
      <c r="K15"/>
      <c r="L15"/>
    </row>
    <row r="16" spans="1:12" s="1" customFormat="1" ht="12.75">
      <c r="A16">
        <v>15</v>
      </c>
      <c r="B16" t="s">
        <v>26</v>
      </c>
      <c r="C16">
        <v>240</v>
      </c>
      <c r="D16">
        <v>73</v>
      </c>
      <c r="E16">
        <v>82</v>
      </c>
      <c r="F16">
        <v>85</v>
      </c>
      <c r="G16">
        <v>106</v>
      </c>
      <c r="H16">
        <v>121</v>
      </c>
      <c r="I16">
        <v>130</v>
      </c>
      <c r="J16">
        <v>145</v>
      </c>
      <c r="K16">
        <v>157</v>
      </c>
      <c r="L16">
        <v>169</v>
      </c>
    </row>
    <row r="17" spans="1:12" s="1" customFormat="1" ht="12.75">
      <c r="A17">
        <v>16</v>
      </c>
      <c r="B17" t="s">
        <v>66</v>
      </c>
      <c r="C17">
        <v>267</v>
      </c>
      <c r="D17">
        <v>63</v>
      </c>
      <c r="E17">
        <v>101</v>
      </c>
      <c r="F17">
        <v>103</v>
      </c>
      <c r="G17">
        <v>107</v>
      </c>
      <c r="H17"/>
      <c r="I17"/>
      <c r="J17"/>
      <c r="K17"/>
      <c r="L17"/>
    </row>
    <row r="18" spans="1:12" s="1" customFormat="1" ht="12.75">
      <c r="A18">
        <v>17</v>
      </c>
      <c r="B18" t="s">
        <v>68</v>
      </c>
      <c r="C18">
        <v>274</v>
      </c>
      <c r="D18">
        <v>55</v>
      </c>
      <c r="E18">
        <v>100</v>
      </c>
      <c r="F18">
        <v>119</v>
      </c>
      <c r="G18"/>
      <c r="H18"/>
      <c r="I18"/>
      <c r="J18"/>
      <c r="K18"/>
      <c r="L18"/>
    </row>
    <row r="19" spans="1:12" s="1" customFormat="1" ht="12.75">
      <c r="A19">
        <v>18</v>
      </c>
      <c r="B19" t="s">
        <v>75</v>
      </c>
      <c r="C19">
        <v>329</v>
      </c>
      <c r="D19">
        <v>32</v>
      </c>
      <c r="E19">
        <v>136</v>
      </c>
      <c r="F19">
        <v>161</v>
      </c>
      <c r="G19">
        <v>175</v>
      </c>
      <c r="H19">
        <v>176</v>
      </c>
      <c r="I19"/>
      <c r="J19"/>
      <c r="K19"/>
      <c r="L19"/>
    </row>
    <row r="20" spans="1:12" s="1" customFormat="1" ht="12.75">
      <c r="A20">
        <v>19</v>
      </c>
      <c r="B20" t="s">
        <v>78</v>
      </c>
      <c r="C20">
        <v>341</v>
      </c>
      <c r="D20">
        <v>99</v>
      </c>
      <c r="E20">
        <v>114</v>
      </c>
      <c r="F20">
        <v>128</v>
      </c>
      <c r="G20"/>
      <c r="H20"/>
      <c r="I20"/>
      <c r="J20"/>
      <c r="K20"/>
      <c r="L20"/>
    </row>
    <row r="21" spans="1:12" s="1" customFormat="1" ht="12.75">
      <c r="A21">
        <v>20</v>
      </c>
      <c r="B21" t="s">
        <v>79</v>
      </c>
      <c r="C21">
        <v>345</v>
      </c>
      <c r="D21">
        <v>12</v>
      </c>
      <c r="E21">
        <v>166</v>
      </c>
      <c r="F21">
        <v>167</v>
      </c>
      <c r="G21"/>
      <c r="H21"/>
      <c r="I21"/>
      <c r="J21"/>
      <c r="K21"/>
      <c r="L21"/>
    </row>
    <row r="22" spans="1:12" s="1" customFormat="1" ht="12.75">
      <c r="A22">
        <v>21</v>
      </c>
      <c r="B22" t="s">
        <v>70</v>
      </c>
      <c r="C22">
        <v>353</v>
      </c>
      <c r="D22">
        <v>95</v>
      </c>
      <c r="E22">
        <v>127</v>
      </c>
      <c r="F22">
        <v>131</v>
      </c>
      <c r="G22">
        <v>134</v>
      </c>
      <c r="H22"/>
      <c r="I22"/>
      <c r="J22"/>
      <c r="K22"/>
      <c r="L22"/>
    </row>
    <row r="23" spans="1:12" s="1" customFormat="1" ht="12.75">
      <c r="A23">
        <v>22</v>
      </c>
      <c r="B23" t="s">
        <v>52</v>
      </c>
      <c r="C23">
        <v>353</v>
      </c>
      <c r="D23">
        <v>104</v>
      </c>
      <c r="E23">
        <v>109</v>
      </c>
      <c r="F23">
        <v>140</v>
      </c>
      <c r="G23"/>
      <c r="H23"/>
      <c r="I23"/>
      <c r="J23"/>
      <c r="K23"/>
      <c r="L23"/>
    </row>
    <row r="24" spans="1:12" s="1" customFormat="1" ht="12.75">
      <c r="A24">
        <v>23</v>
      </c>
      <c r="B24" t="s">
        <v>77</v>
      </c>
      <c r="C24">
        <v>368</v>
      </c>
      <c r="D24">
        <v>29</v>
      </c>
      <c r="E24">
        <v>153</v>
      </c>
      <c r="F24">
        <v>186</v>
      </c>
      <c r="G24"/>
      <c r="H24"/>
      <c r="I24"/>
      <c r="J24"/>
      <c r="K24"/>
      <c r="L24"/>
    </row>
    <row r="25" spans="1:12" s="1" customFormat="1" ht="12.75">
      <c r="A25">
        <v>24</v>
      </c>
      <c r="B25" t="s">
        <v>58</v>
      </c>
      <c r="C25">
        <v>379</v>
      </c>
      <c r="D25">
        <v>86</v>
      </c>
      <c r="E25">
        <v>115</v>
      </c>
      <c r="F25">
        <v>178</v>
      </c>
      <c r="G25"/>
      <c r="H25"/>
      <c r="I25"/>
      <c r="J25"/>
      <c r="K25"/>
      <c r="L25"/>
    </row>
    <row r="26" spans="1:12" s="1" customFormat="1" ht="12.75">
      <c r="A26">
        <v>25</v>
      </c>
      <c r="B26" t="s">
        <v>80</v>
      </c>
      <c r="C26">
        <v>398</v>
      </c>
      <c r="D26">
        <v>57</v>
      </c>
      <c r="E26">
        <v>149</v>
      </c>
      <c r="F26">
        <v>192</v>
      </c>
      <c r="G26"/>
      <c r="H26"/>
      <c r="I26"/>
      <c r="J26"/>
      <c r="K26"/>
      <c r="L26"/>
    </row>
    <row r="27" spans="1:12" s="1" customFormat="1" ht="12.75">
      <c r="A27">
        <v>26</v>
      </c>
      <c r="B27" t="s">
        <v>20</v>
      </c>
      <c r="C27">
        <v>439</v>
      </c>
      <c r="D27">
        <v>144</v>
      </c>
      <c r="E27">
        <v>147</v>
      </c>
      <c r="F27">
        <v>148</v>
      </c>
      <c r="G27">
        <v>190</v>
      </c>
      <c r="H27"/>
      <c r="I27"/>
      <c r="J27"/>
      <c r="K27"/>
      <c r="L27"/>
    </row>
    <row r="28" spans="1:12" s="1" customFormat="1" ht="12.75">
      <c r="A28">
        <v>27</v>
      </c>
      <c r="B28" t="s">
        <v>24</v>
      </c>
      <c r="C28">
        <v>459</v>
      </c>
      <c r="D28">
        <v>123</v>
      </c>
      <c r="E28">
        <v>142</v>
      </c>
      <c r="F28">
        <v>194</v>
      </c>
      <c r="G28"/>
      <c r="H28"/>
      <c r="I28"/>
      <c r="J28"/>
      <c r="K28"/>
      <c r="L28"/>
    </row>
    <row r="29" spans="1:12" s="1" customFormat="1" ht="12.75">
      <c r="A29">
        <v>28</v>
      </c>
      <c r="B29" t="s">
        <v>50</v>
      </c>
      <c r="C29">
        <v>540</v>
      </c>
      <c r="D29">
        <v>164</v>
      </c>
      <c r="E29">
        <v>183</v>
      </c>
      <c r="F29">
        <v>193</v>
      </c>
      <c r="G29"/>
      <c r="H29"/>
      <c r="I29"/>
      <c r="J29"/>
      <c r="K29"/>
      <c r="L29"/>
    </row>
    <row r="30" spans="1:12" s="1" customFormat="1" ht="12.75">
      <c r="A30">
        <v>29</v>
      </c>
      <c r="B30" t="s">
        <v>65</v>
      </c>
      <c r="C30">
        <v>556</v>
      </c>
      <c r="D30">
        <v>179</v>
      </c>
      <c r="E30">
        <v>188</v>
      </c>
      <c r="F30">
        <v>189</v>
      </c>
      <c r="G30"/>
      <c r="H30"/>
      <c r="I30"/>
      <c r="J30"/>
      <c r="K30"/>
      <c r="L30"/>
    </row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B12" sqref="B1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40</v>
      </c>
      <c r="C2">
        <v>28</v>
      </c>
      <c r="D2">
        <v>2</v>
      </c>
      <c r="E2">
        <v>11</v>
      </c>
      <c r="F2">
        <v>15</v>
      </c>
      <c r="G2">
        <v>37</v>
      </c>
      <c r="H2"/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30</v>
      </c>
      <c r="C3">
        <v>48</v>
      </c>
      <c r="D3">
        <v>4</v>
      </c>
      <c r="E3">
        <v>6</v>
      </c>
      <c r="F3">
        <v>38</v>
      </c>
      <c r="G3">
        <v>70</v>
      </c>
      <c r="H3">
        <v>90</v>
      </c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9</v>
      </c>
      <c r="C4">
        <v>52</v>
      </c>
      <c r="D4">
        <v>12</v>
      </c>
      <c r="E4">
        <v>17</v>
      </c>
      <c r="F4">
        <v>23</v>
      </c>
      <c r="G4">
        <v>47</v>
      </c>
      <c r="H4">
        <v>48</v>
      </c>
      <c r="I4">
        <v>72</v>
      </c>
      <c r="J4">
        <v>80</v>
      </c>
      <c r="K4">
        <v>83</v>
      </c>
      <c r="L4"/>
      <c r="N4" s="1">
        <f t="shared" si="0"/>
        <v>7</v>
      </c>
    </row>
    <row r="5" spans="1:14" s="1" customFormat="1" ht="12.75">
      <c r="A5">
        <v>4</v>
      </c>
      <c r="B5" t="s">
        <v>49</v>
      </c>
      <c r="C5">
        <v>75</v>
      </c>
      <c r="D5">
        <v>13</v>
      </c>
      <c r="E5">
        <v>27</v>
      </c>
      <c r="F5">
        <v>35</v>
      </c>
      <c r="G5">
        <v>39</v>
      </c>
      <c r="H5">
        <v>57</v>
      </c>
      <c r="I5">
        <v>60</v>
      </c>
      <c r="J5">
        <v>62</v>
      </c>
      <c r="K5">
        <v>64</v>
      </c>
      <c r="L5">
        <v>75</v>
      </c>
      <c r="N5" s="1">
        <f t="shared" si="0"/>
        <v>6</v>
      </c>
    </row>
    <row r="6" spans="1:14" s="1" customFormat="1" ht="12.75">
      <c r="A6">
        <v>5</v>
      </c>
      <c r="B6" t="s">
        <v>56</v>
      </c>
      <c r="C6">
        <v>95</v>
      </c>
      <c r="D6">
        <v>30</v>
      </c>
      <c r="E6">
        <v>31</v>
      </c>
      <c r="F6">
        <v>34</v>
      </c>
      <c r="G6">
        <v>43</v>
      </c>
      <c r="H6">
        <v>98</v>
      </c>
      <c r="I6"/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67</v>
      </c>
      <c r="C7">
        <v>122</v>
      </c>
      <c r="D7">
        <v>3</v>
      </c>
      <c r="E7">
        <v>10</v>
      </c>
      <c r="F7">
        <v>109</v>
      </c>
      <c r="G7">
        <v>110</v>
      </c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6</v>
      </c>
      <c r="C8">
        <v>132</v>
      </c>
      <c r="D8">
        <v>33</v>
      </c>
      <c r="E8">
        <v>49</v>
      </c>
      <c r="F8">
        <v>50</v>
      </c>
      <c r="G8">
        <v>86</v>
      </c>
      <c r="H8"/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10</v>
      </c>
      <c r="C9">
        <v>142</v>
      </c>
      <c r="D9">
        <v>20</v>
      </c>
      <c r="E9">
        <v>25</v>
      </c>
      <c r="F9">
        <v>97</v>
      </c>
      <c r="G9"/>
      <c r="H9"/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45</v>
      </c>
      <c r="C10">
        <v>166</v>
      </c>
      <c r="D10">
        <v>40</v>
      </c>
      <c r="E10">
        <v>58</v>
      </c>
      <c r="F10">
        <v>68</v>
      </c>
      <c r="G10">
        <v>85</v>
      </c>
      <c r="H10">
        <v>107</v>
      </c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13</v>
      </c>
      <c r="C11">
        <v>168</v>
      </c>
      <c r="D11">
        <v>1</v>
      </c>
      <c r="E11">
        <v>79</v>
      </c>
      <c r="F11">
        <v>88</v>
      </c>
      <c r="G11">
        <v>101</v>
      </c>
      <c r="H11">
        <v>125</v>
      </c>
      <c r="I11"/>
      <c r="J11"/>
      <c r="K11"/>
      <c r="L11"/>
      <c r="N11" s="1">
        <f aca="true" t="shared" si="1" ref="N11:N17">IF(A11=1,10,IF(A11&lt;10,10-A11,""))</f>
      </c>
    </row>
    <row r="12" spans="1:14" s="1" customFormat="1" ht="12.75">
      <c r="A12">
        <v>11</v>
      </c>
      <c r="B12" t="s">
        <v>25</v>
      </c>
      <c r="C12">
        <v>169</v>
      </c>
      <c r="D12">
        <v>26</v>
      </c>
      <c r="E12">
        <v>65</v>
      </c>
      <c r="F12">
        <v>78</v>
      </c>
      <c r="G12">
        <v>94</v>
      </c>
      <c r="H12"/>
      <c r="I12"/>
      <c r="J12"/>
      <c r="K12"/>
      <c r="L12"/>
      <c r="N12" s="1">
        <f t="shared" si="1"/>
      </c>
    </row>
    <row r="13" spans="1:14" s="1" customFormat="1" ht="12.75">
      <c r="A13">
        <v>12</v>
      </c>
      <c r="B13" t="s">
        <v>41</v>
      </c>
      <c r="C13">
        <v>190</v>
      </c>
      <c r="D13">
        <v>14</v>
      </c>
      <c r="E13">
        <v>55</v>
      </c>
      <c r="F13">
        <v>121</v>
      </c>
      <c r="G13">
        <v>122</v>
      </c>
      <c r="H13"/>
      <c r="I13"/>
      <c r="J13"/>
      <c r="K13"/>
      <c r="L13"/>
      <c r="N13" s="1">
        <f t="shared" si="1"/>
      </c>
    </row>
    <row r="14" spans="1:14" s="1" customFormat="1" ht="12.75">
      <c r="A14">
        <v>13</v>
      </c>
      <c r="B14" t="s">
        <v>16</v>
      </c>
      <c r="C14">
        <v>237</v>
      </c>
      <c r="D14">
        <v>21</v>
      </c>
      <c r="E14">
        <v>87</v>
      </c>
      <c r="F14">
        <v>129</v>
      </c>
      <c r="G14"/>
      <c r="H14"/>
      <c r="I14"/>
      <c r="J14"/>
      <c r="K14"/>
      <c r="L14"/>
      <c r="N14" s="1">
        <f t="shared" si="1"/>
      </c>
    </row>
    <row r="15" spans="1:14" s="1" customFormat="1" ht="12.75">
      <c r="A15">
        <v>14</v>
      </c>
      <c r="B15" t="s">
        <v>77</v>
      </c>
      <c r="C15">
        <v>248</v>
      </c>
      <c r="D15">
        <v>63</v>
      </c>
      <c r="E15">
        <v>92</v>
      </c>
      <c r="F15">
        <v>93</v>
      </c>
      <c r="G15">
        <v>118</v>
      </c>
      <c r="H15"/>
      <c r="I15"/>
      <c r="J15"/>
      <c r="K15"/>
      <c r="L15"/>
      <c r="N15" s="1">
        <f t="shared" si="1"/>
      </c>
    </row>
    <row r="16" spans="1:14" s="1" customFormat="1" ht="12.75">
      <c r="A16">
        <v>15</v>
      </c>
      <c r="B16" t="s">
        <v>65</v>
      </c>
      <c r="C16">
        <v>252</v>
      </c>
      <c r="D16">
        <v>53</v>
      </c>
      <c r="E16">
        <v>99</v>
      </c>
      <c r="F16">
        <v>100</v>
      </c>
      <c r="G16"/>
      <c r="H16"/>
      <c r="I16"/>
      <c r="J16"/>
      <c r="K16"/>
      <c r="L16"/>
      <c r="N16" s="1">
        <f t="shared" si="1"/>
      </c>
    </row>
    <row r="17" spans="1:14" s="1" customFormat="1" ht="12.75">
      <c r="A17">
        <v>16</v>
      </c>
      <c r="B17" t="s">
        <v>12</v>
      </c>
      <c r="C17">
        <v>260</v>
      </c>
      <c r="D17">
        <v>67</v>
      </c>
      <c r="E17">
        <v>77</v>
      </c>
      <c r="F17">
        <v>116</v>
      </c>
      <c r="G17"/>
      <c r="H17"/>
      <c r="I17"/>
      <c r="J17"/>
      <c r="K17"/>
      <c r="L17"/>
      <c r="N17" s="1">
        <f t="shared" si="1"/>
      </c>
    </row>
    <row r="18" spans="1:12" s="1" customFormat="1" ht="12.75">
      <c r="A18">
        <v>17</v>
      </c>
      <c r="B18" t="s">
        <v>27</v>
      </c>
      <c r="C18">
        <v>268</v>
      </c>
      <c r="D18">
        <v>54</v>
      </c>
      <c r="E18">
        <v>95</v>
      </c>
      <c r="F18">
        <v>119</v>
      </c>
      <c r="G18"/>
      <c r="H18"/>
      <c r="I18"/>
      <c r="J18"/>
      <c r="K18"/>
      <c r="L18"/>
    </row>
    <row r="19" spans="1:12" s="1" customFormat="1" ht="12.75">
      <c r="A19">
        <v>18</v>
      </c>
      <c r="B19" t="s">
        <v>80</v>
      </c>
      <c r="C19">
        <v>317</v>
      </c>
      <c r="D19">
        <v>91</v>
      </c>
      <c r="E19">
        <v>103</v>
      </c>
      <c r="F19">
        <v>123</v>
      </c>
      <c r="G19"/>
      <c r="H19"/>
      <c r="I19"/>
      <c r="J19"/>
      <c r="K19"/>
      <c r="L19"/>
    </row>
    <row r="20" spans="1:12" s="1" customFormat="1" ht="12.75">
      <c r="A20">
        <v>19</v>
      </c>
      <c r="B20" t="s">
        <v>78</v>
      </c>
      <c r="C20">
        <v>348</v>
      </c>
      <c r="D20">
        <v>111</v>
      </c>
      <c r="E20">
        <v>117</v>
      </c>
      <c r="F20">
        <v>120</v>
      </c>
      <c r="G20"/>
      <c r="H20"/>
      <c r="I20"/>
      <c r="J20"/>
      <c r="K20"/>
      <c r="L20"/>
    </row>
    <row r="21" spans="1:12" s="1" customFormat="1" ht="12.75">
      <c r="A21"/>
      <c r="B21"/>
      <c r="C21"/>
      <c r="D21"/>
      <c r="E21"/>
      <c r="F21"/>
      <c r="G21"/>
      <c r="H21"/>
      <c r="I21"/>
      <c r="J21"/>
      <c r="K21"/>
      <c r="L21"/>
    </row>
    <row r="22" spans="1:12" s="1" customFormat="1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s="1" customFormat="1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s="1" customFormat="1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s="1" customFormat="1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s="1" customFormat="1" ht="12.75">
      <c r="A26"/>
      <c r="B26"/>
      <c r="C26"/>
      <c r="D26"/>
      <c r="E26"/>
      <c r="F26"/>
      <c r="G26"/>
      <c r="H26"/>
      <c r="I26"/>
      <c r="J26"/>
      <c r="K26"/>
      <c r="L26"/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 hidden="1"/>
    <row r="72" s="1" customFormat="1" ht="11.25" hidden="1"/>
    <row r="73" s="1" customFormat="1" ht="11.25" hidden="1"/>
    <row r="74" s="1" customFormat="1" ht="11.25" hidden="1"/>
    <row r="75" s="1" customFormat="1" ht="11.25" hidden="1"/>
    <row r="76" s="1" customFormat="1" ht="11.25" hidden="1"/>
    <row r="77" s="1" customFormat="1" ht="11.25" hidden="1"/>
    <row r="78" s="1" customFormat="1" ht="11.25"/>
    <row r="79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22</v>
      </c>
      <c r="C2">
        <v>30</v>
      </c>
      <c r="D2">
        <v>5</v>
      </c>
      <c r="E2">
        <v>9</v>
      </c>
      <c r="F2">
        <v>16</v>
      </c>
      <c r="G2">
        <v>22</v>
      </c>
      <c r="H2">
        <v>36</v>
      </c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14</v>
      </c>
      <c r="C3">
        <v>35</v>
      </c>
      <c r="D3">
        <v>10</v>
      </c>
      <c r="E3">
        <v>12</v>
      </c>
      <c r="F3">
        <v>13</v>
      </c>
      <c r="G3">
        <v>38</v>
      </c>
      <c r="H3">
        <v>64</v>
      </c>
      <c r="I3">
        <v>65</v>
      </c>
      <c r="J3">
        <v>73</v>
      </c>
      <c r="K3">
        <v>94</v>
      </c>
      <c r="L3"/>
      <c r="N3" s="1">
        <f t="shared" si="0"/>
        <v>8</v>
      </c>
    </row>
    <row r="4" spans="1:14" s="1" customFormat="1" ht="12.75">
      <c r="A4">
        <v>3</v>
      </c>
      <c r="B4" t="s">
        <v>24</v>
      </c>
      <c r="C4">
        <v>81</v>
      </c>
      <c r="D4">
        <v>19</v>
      </c>
      <c r="E4">
        <v>23</v>
      </c>
      <c r="F4">
        <v>39</v>
      </c>
      <c r="G4"/>
      <c r="H4"/>
      <c r="I4"/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26</v>
      </c>
      <c r="C5">
        <v>103</v>
      </c>
      <c r="D5">
        <v>2</v>
      </c>
      <c r="E5">
        <v>35</v>
      </c>
      <c r="F5">
        <v>66</v>
      </c>
      <c r="G5">
        <v>81</v>
      </c>
      <c r="H5">
        <v>105</v>
      </c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20</v>
      </c>
      <c r="C6">
        <v>123</v>
      </c>
      <c r="D6">
        <v>24</v>
      </c>
      <c r="E6">
        <v>45</v>
      </c>
      <c r="F6">
        <v>54</v>
      </c>
      <c r="G6"/>
      <c r="H6"/>
      <c r="I6"/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7</v>
      </c>
      <c r="C7">
        <v>125</v>
      </c>
      <c r="D7">
        <v>15</v>
      </c>
      <c r="E7">
        <v>21</v>
      </c>
      <c r="F7">
        <v>89</v>
      </c>
      <c r="G7"/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13</v>
      </c>
      <c r="C8">
        <v>131</v>
      </c>
      <c r="D8">
        <v>34</v>
      </c>
      <c r="E8">
        <v>46</v>
      </c>
      <c r="F8">
        <v>51</v>
      </c>
      <c r="G8">
        <v>71</v>
      </c>
      <c r="H8"/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43</v>
      </c>
      <c r="C9">
        <v>144</v>
      </c>
      <c r="D9">
        <v>11</v>
      </c>
      <c r="E9">
        <v>55</v>
      </c>
      <c r="F9">
        <v>78</v>
      </c>
      <c r="G9">
        <v>98</v>
      </c>
      <c r="H9"/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19</v>
      </c>
      <c r="C10">
        <v>147</v>
      </c>
      <c r="D10">
        <v>8</v>
      </c>
      <c r="E10">
        <v>37</v>
      </c>
      <c r="F10">
        <v>102</v>
      </c>
      <c r="G10"/>
      <c r="H10"/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40</v>
      </c>
      <c r="C11">
        <v>151</v>
      </c>
      <c r="D11">
        <v>1</v>
      </c>
      <c r="E11">
        <v>70</v>
      </c>
      <c r="F11">
        <v>80</v>
      </c>
      <c r="G11">
        <v>84</v>
      </c>
      <c r="H11"/>
      <c r="I11"/>
      <c r="J11"/>
      <c r="K11"/>
      <c r="L11"/>
      <c r="N11" s="1">
        <f>IF(A11=1,10,IF(A11&lt;10,10-A11,""))</f>
      </c>
    </row>
    <row r="12" spans="1:12" s="1" customFormat="1" ht="12.75">
      <c r="A12">
        <v>11</v>
      </c>
      <c r="B12" t="s">
        <v>81</v>
      </c>
      <c r="C12">
        <v>151</v>
      </c>
      <c r="D12">
        <v>32</v>
      </c>
      <c r="E12">
        <v>52</v>
      </c>
      <c r="F12">
        <v>67</v>
      </c>
      <c r="G12">
        <v>103</v>
      </c>
      <c r="H12"/>
      <c r="I12"/>
      <c r="J12"/>
      <c r="K12"/>
      <c r="L12"/>
    </row>
    <row r="13" spans="1:12" s="1" customFormat="1" ht="12.75">
      <c r="A13">
        <v>12</v>
      </c>
      <c r="B13" t="s">
        <v>51</v>
      </c>
      <c r="C13">
        <v>192</v>
      </c>
      <c r="D13">
        <v>49</v>
      </c>
      <c r="E13">
        <v>61</v>
      </c>
      <c r="F13">
        <v>82</v>
      </c>
      <c r="G13"/>
      <c r="H13"/>
      <c r="I13"/>
      <c r="J13"/>
      <c r="K13"/>
      <c r="L13"/>
    </row>
    <row r="14" spans="1:12" s="1" customFormat="1" ht="12.75">
      <c r="A14">
        <v>13</v>
      </c>
      <c r="B14" t="s">
        <v>64</v>
      </c>
      <c r="C14">
        <v>220</v>
      </c>
      <c r="D14">
        <v>27</v>
      </c>
      <c r="E14">
        <v>83</v>
      </c>
      <c r="F14">
        <v>110</v>
      </c>
      <c r="G14"/>
      <c r="H14"/>
      <c r="I14"/>
      <c r="J14"/>
      <c r="K14"/>
      <c r="L14"/>
    </row>
    <row r="15" spans="1:12" s="1" customFormat="1" ht="12.75">
      <c r="A15">
        <v>14</v>
      </c>
      <c r="B15" t="s">
        <v>77</v>
      </c>
      <c r="C15">
        <v>227</v>
      </c>
      <c r="D15">
        <v>68</v>
      </c>
      <c r="E15">
        <v>74</v>
      </c>
      <c r="F15">
        <v>85</v>
      </c>
      <c r="G15">
        <v>95</v>
      </c>
      <c r="H15">
        <v>107</v>
      </c>
      <c r="I15">
        <v>115</v>
      </c>
      <c r="J15"/>
      <c r="K15"/>
      <c r="L15"/>
    </row>
    <row r="16" spans="1:12" s="1" customFormat="1" ht="12.75">
      <c r="A16">
        <v>15</v>
      </c>
      <c r="B16" t="s">
        <v>27</v>
      </c>
      <c r="C16">
        <v>277</v>
      </c>
      <c r="D16">
        <v>53</v>
      </c>
      <c r="E16">
        <v>111</v>
      </c>
      <c r="F16">
        <v>113</v>
      </c>
      <c r="G16"/>
      <c r="H16"/>
      <c r="I16"/>
      <c r="J16"/>
      <c r="K16"/>
      <c r="L16"/>
    </row>
    <row r="17" spans="1:12" s="1" customFormat="1" ht="12.75">
      <c r="A17">
        <v>16</v>
      </c>
      <c r="B17" t="s">
        <v>55</v>
      </c>
      <c r="C17">
        <v>278</v>
      </c>
      <c r="D17">
        <v>77</v>
      </c>
      <c r="E17">
        <v>100</v>
      </c>
      <c r="F17">
        <v>101</v>
      </c>
      <c r="G17">
        <v>112</v>
      </c>
      <c r="H17"/>
      <c r="I17"/>
      <c r="J17"/>
      <c r="K17"/>
      <c r="L17"/>
    </row>
    <row r="18" spans="1:12" s="1" customFormat="1" ht="12.75">
      <c r="A18">
        <v>17</v>
      </c>
      <c r="B18" t="s">
        <v>50</v>
      </c>
      <c r="C18">
        <v>290</v>
      </c>
      <c r="D18">
        <v>88</v>
      </c>
      <c r="E18">
        <v>93</v>
      </c>
      <c r="F18">
        <v>109</v>
      </c>
      <c r="G18"/>
      <c r="H18"/>
      <c r="I18"/>
      <c r="J18"/>
      <c r="K18"/>
      <c r="L18"/>
    </row>
    <row r="19" spans="1:12" s="1" customFormat="1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s="1" customFormat="1" ht="12.75">
      <c r="A20"/>
      <c r="B20"/>
      <c r="C20"/>
      <c r="D20"/>
      <c r="E20"/>
      <c r="F20"/>
      <c r="G20"/>
      <c r="H20"/>
      <c r="I20"/>
      <c r="J20"/>
      <c r="K20"/>
      <c r="L20"/>
    </row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/>
    <row r="72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49</v>
      </c>
      <c r="C2">
        <v>33</v>
      </c>
      <c r="D2">
        <v>4</v>
      </c>
      <c r="E2">
        <v>6</v>
      </c>
      <c r="F2">
        <v>23</v>
      </c>
      <c r="G2">
        <v>28</v>
      </c>
      <c r="H2">
        <v>31</v>
      </c>
      <c r="I2">
        <v>72</v>
      </c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19</v>
      </c>
      <c r="C3">
        <v>39</v>
      </c>
      <c r="D3">
        <v>1</v>
      </c>
      <c r="E3">
        <v>16</v>
      </c>
      <c r="F3">
        <v>22</v>
      </c>
      <c r="G3"/>
      <c r="H3"/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9</v>
      </c>
      <c r="C4">
        <v>51</v>
      </c>
      <c r="D4">
        <v>8</v>
      </c>
      <c r="E4">
        <v>9</v>
      </c>
      <c r="F4">
        <v>34</v>
      </c>
      <c r="G4">
        <v>60</v>
      </c>
      <c r="H4">
        <v>64</v>
      </c>
      <c r="I4">
        <v>65</v>
      </c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57</v>
      </c>
      <c r="C5">
        <v>90</v>
      </c>
      <c r="D5">
        <v>17</v>
      </c>
      <c r="E5">
        <v>25</v>
      </c>
      <c r="F5">
        <v>48</v>
      </c>
      <c r="G5"/>
      <c r="H5"/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54</v>
      </c>
      <c r="C6">
        <v>94</v>
      </c>
      <c r="D6">
        <v>19</v>
      </c>
      <c r="E6">
        <v>33</v>
      </c>
      <c r="F6">
        <v>42</v>
      </c>
      <c r="G6">
        <v>45</v>
      </c>
      <c r="H6">
        <v>50</v>
      </c>
      <c r="I6">
        <v>66</v>
      </c>
      <c r="J6">
        <v>75</v>
      </c>
      <c r="K6"/>
      <c r="L6"/>
      <c r="N6" s="1">
        <f t="shared" si="0"/>
        <v>5</v>
      </c>
    </row>
    <row r="7" spans="1:14" s="1" customFormat="1" ht="12.75">
      <c r="A7">
        <v>6</v>
      </c>
      <c r="B7" t="s">
        <v>40</v>
      </c>
      <c r="C7">
        <v>101</v>
      </c>
      <c r="D7">
        <v>10</v>
      </c>
      <c r="E7">
        <v>18</v>
      </c>
      <c r="F7">
        <v>73</v>
      </c>
      <c r="G7"/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41</v>
      </c>
      <c r="C8">
        <v>104</v>
      </c>
      <c r="D8">
        <v>21</v>
      </c>
      <c r="E8">
        <v>40</v>
      </c>
      <c r="F8">
        <v>43</v>
      </c>
      <c r="G8">
        <v>58</v>
      </c>
      <c r="H8">
        <v>69</v>
      </c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58</v>
      </c>
      <c r="C9">
        <v>115</v>
      </c>
      <c r="D9">
        <v>12</v>
      </c>
      <c r="E9">
        <v>35</v>
      </c>
      <c r="F9">
        <v>68</v>
      </c>
      <c r="G9">
        <v>70</v>
      </c>
      <c r="H9">
        <v>80</v>
      </c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45</v>
      </c>
      <c r="C10">
        <v>122</v>
      </c>
      <c r="D10">
        <v>27</v>
      </c>
      <c r="E10">
        <v>41</v>
      </c>
      <c r="F10">
        <v>54</v>
      </c>
      <c r="G10"/>
      <c r="H10"/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82</v>
      </c>
      <c r="C11">
        <v>175</v>
      </c>
      <c r="D11">
        <v>51</v>
      </c>
      <c r="E11">
        <v>61</v>
      </c>
      <c r="F11">
        <v>63</v>
      </c>
      <c r="G11"/>
      <c r="H11"/>
      <c r="I11"/>
      <c r="J11"/>
      <c r="K11"/>
      <c r="L11"/>
      <c r="N11" s="1">
        <f>IF(A11=1,10,IF(A11&lt;10,10-A11,""))</f>
      </c>
    </row>
    <row r="12" spans="1:12" s="1" customFormat="1" ht="12.75">
      <c r="A12">
        <v>11</v>
      </c>
      <c r="B12" t="s">
        <v>64</v>
      </c>
      <c r="C12">
        <v>178</v>
      </c>
      <c r="D12">
        <v>46</v>
      </c>
      <c r="E12">
        <v>56</v>
      </c>
      <c r="F12">
        <v>76</v>
      </c>
      <c r="G12"/>
      <c r="H12"/>
      <c r="I12"/>
      <c r="J12"/>
      <c r="K12"/>
      <c r="L12"/>
    </row>
    <row r="13" spans="1:12" s="1" customFormat="1" ht="12.7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s="1" customFormat="1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s="1" customFormat="1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s="1" customFormat="1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s="1" customFormat="1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s="1" customFormat="1" ht="12.75">
      <c r="A19"/>
      <c r="B19"/>
      <c r="C19"/>
      <c r="D19"/>
      <c r="E19"/>
      <c r="F19"/>
      <c r="G19"/>
      <c r="H19"/>
      <c r="I19"/>
      <c r="J19"/>
      <c r="K19"/>
      <c r="L19"/>
    </row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 hidden="1"/>
    <row r="70" s="1" customFormat="1" ht="11.25" hidden="1"/>
    <row r="71" s="1" customFormat="1" ht="11.25"/>
    <row r="72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PageLayoutView="0" workbookViewId="0" topLeftCell="A1">
      <pane ySplit="1155" topLeftCell="A2" activePane="bottomLeft" state="split"/>
      <selection pane="topLeft" activeCell="A1" sqref="A1"/>
      <selection pane="bottomLeft" activeCell="A2" sqref="A2"/>
    </sheetView>
  </sheetViews>
  <sheetFormatPr defaultColWidth="8.8515625" defaultRowHeight="12.75"/>
  <cols>
    <col min="1" max="1" width="5.28125" style="3" bestFit="1" customWidth="1"/>
    <col min="2" max="2" width="23.140625" style="3" bestFit="1" customWidth="1"/>
    <col min="3" max="3" width="5.00390625" style="3" bestFit="1" customWidth="1"/>
    <col min="4" max="12" width="4.00390625" style="3" bestFit="1" customWidth="1"/>
    <col min="13" max="13" width="1.57421875" style="3" customWidth="1"/>
    <col min="14" max="16384" width="8.8515625" style="3" customWidth="1"/>
  </cols>
  <sheetData>
    <row r="1" spans="1:14" s="1" customFormat="1" ht="45">
      <c r="A1" s="12" t="s">
        <v>31</v>
      </c>
      <c r="B1" s="13" t="s">
        <v>32</v>
      </c>
      <c r="C1" s="12" t="s">
        <v>33</v>
      </c>
      <c r="D1" s="12">
        <v>1</v>
      </c>
      <c r="E1" s="12">
        <v>2</v>
      </c>
      <c r="F1" s="12">
        <v>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N1" s="10" t="s">
        <v>44</v>
      </c>
    </row>
    <row r="2" spans="1:14" s="1" customFormat="1" ht="12.75">
      <c r="A2">
        <v>1</v>
      </c>
      <c r="B2" t="s">
        <v>41</v>
      </c>
      <c r="C2">
        <v>75</v>
      </c>
      <c r="D2">
        <v>3</v>
      </c>
      <c r="E2">
        <v>35</v>
      </c>
      <c r="F2">
        <v>37</v>
      </c>
      <c r="G2">
        <v>38</v>
      </c>
      <c r="H2">
        <v>56</v>
      </c>
      <c r="I2"/>
      <c r="J2"/>
      <c r="K2"/>
      <c r="L2"/>
      <c r="N2" s="1">
        <f aca="true" t="shared" si="0" ref="N2:N10">IF(A2=1,10,IF(A2&lt;10,10-A2,""))</f>
        <v>10</v>
      </c>
    </row>
    <row r="3" spans="1:14" s="1" customFormat="1" ht="12.75">
      <c r="A3">
        <v>2</v>
      </c>
      <c r="B3" t="s">
        <v>13</v>
      </c>
      <c r="C3">
        <v>91</v>
      </c>
      <c r="D3">
        <v>18</v>
      </c>
      <c r="E3">
        <v>21</v>
      </c>
      <c r="F3">
        <v>52</v>
      </c>
      <c r="G3"/>
      <c r="H3"/>
      <c r="I3"/>
      <c r="J3"/>
      <c r="K3"/>
      <c r="L3"/>
      <c r="N3" s="1">
        <f t="shared" si="0"/>
        <v>8</v>
      </c>
    </row>
    <row r="4" spans="1:14" s="1" customFormat="1" ht="12.75">
      <c r="A4">
        <v>3</v>
      </c>
      <c r="B4" t="s">
        <v>54</v>
      </c>
      <c r="C4">
        <v>92</v>
      </c>
      <c r="D4">
        <v>15</v>
      </c>
      <c r="E4">
        <v>26</v>
      </c>
      <c r="F4">
        <v>51</v>
      </c>
      <c r="G4">
        <v>66</v>
      </c>
      <c r="H4"/>
      <c r="I4"/>
      <c r="J4"/>
      <c r="K4"/>
      <c r="L4"/>
      <c r="N4" s="1">
        <f t="shared" si="0"/>
        <v>7</v>
      </c>
    </row>
    <row r="5" spans="1:14" s="1" customFormat="1" ht="12.75">
      <c r="A5">
        <v>4</v>
      </c>
      <c r="B5" t="s">
        <v>49</v>
      </c>
      <c r="C5">
        <v>99</v>
      </c>
      <c r="D5">
        <v>4</v>
      </c>
      <c r="E5">
        <v>41</v>
      </c>
      <c r="F5">
        <v>54</v>
      </c>
      <c r="G5">
        <v>78</v>
      </c>
      <c r="H5">
        <v>90</v>
      </c>
      <c r="I5"/>
      <c r="J5"/>
      <c r="K5"/>
      <c r="L5"/>
      <c r="N5" s="1">
        <f t="shared" si="0"/>
        <v>6</v>
      </c>
    </row>
    <row r="6" spans="1:14" s="1" customFormat="1" ht="12.75">
      <c r="A6">
        <v>5</v>
      </c>
      <c r="B6" t="s">
        <v>7</v>
      </c>
      <c r="C6">
        <v>100</v>
      </c>
      <c r="D6">
        <v>28</v>
      </c>
      <c r="E6">
        <v>30</v>
      </c>
      <c r="F6">
        <v>42</v>
      </c>
      <c r="G6">
        <v>68</v>
      </c>
      <c r="H6"/>
      <c r="I6"/>
      <c r="J6"/>
      <c r="K6"/>
      <c r="L6"/>
      <c r="N6" s="1">
        <f t="shared" si="0"/>
        <v>5</v>
      </c>
    </row>
    <row r="7" spans="1:14" s="1" customFormat="1" ht="12.75">
      <c r="A7">
        <v>6</v>
      </c>
      <c r="B7" t="s">
        <v>29</v>
      </c>
      <c r="C7">
        <v>116</v>
      </c>
      <c r="D7">
        <v>5</v>
      </c>
      <c r="E7">
        <v>17</v>
      </c>
      <c r="F7">
        <v>94</v>
      </c>
      <c r="G7"/>
      <c r="H7"/>
      <c r="I7"/>
      <c r="J7"/>
      <c r="K7"/>
      <c r="L7"/>
      <c r="N7" s="1">
        <f t="shared" si="0"/>
        <v>4</v>
      </c>
    </row>
    <row r="8" spans="1:14" s="1" customFormat="1" ht="12.75">
      <c r="A8">
        <v>7</v>
      </c>
      <c r="B8" t="s">
        <v>27</v>
      </c>
      <c r="C8">
        <v>136</v>
      </c>
      <c r="D8">
        <v>9</v>
      </c>
      <c r="E8">
        <v>31</v>
      </c>
      <c r="F8">
        <v>96</v>
      </c>
      <c r="G8"/>
      <c r="H8"/>
      <c r="I8"/>
      <c r="J8"/>
      <c r="K8"/>
      <c r="L8"/>
      <c r="N8" s="1">
        <f t="shared" si="0"/>
        <v>3</v>
      </c>
    </row>
    <row r="9" spans="1:14" s="1" customFormat="1" ht="12.75">
      <c r="A9">
        <v>8</v>
      </c>
      <c r="B9" t="s">
        <v>19</v>
      </c>
      <c r="C9">
        <v>138</v>
      </c>
      <c r="D9">
        <v>14</v>
      </c>
      <c r="E9">
        <v>40</v>
      </c>
      <c r="F9">
        <v>84</v>
      </c>
      <c r="G9"/>
      <c r="H9"/>
      <c r="I9"/>
      <c r="J9"/>
      <c r="K9"/>
      <c r="L9"/>
      <c r="N9" s="1">
        <f t="shared" si="0"/>
        <v>2</v>
      </c>
    </row>
    <row r="10" spans="1:14" s="1" customFormat="1" ht="12.75">
      <c r="A10">
        <v>9</v>
      </c>
      <c r="B10" t="s">
        <v>28</v>
      </c>
      <c r="C10">
        <v>166</v>
      </c>
      <c r="D10">
        <v>25</v>
      </c>
      <c r="E10">
        <v>49</v>
      </c>
      <c r="F10">
        <v>92</v>
      </c>
      <c r="G10"/>
      <c r="H10"/>
      <c r="I10"/>
      <c r="J10"/>
      <c r="K10"/>
      <c r="L10"/>
      <c r="N10" s="1">
        <f t="shared" si="0"/>
        <v>1</v>
      </c>
    </row>
    <row r="11" spans="1:14" s="1" customFormat="1" ht="12.75">
      <c r="A11">
        <v>10</v>
      </c>
      <c r="B11" t="s">
        <v>83</v>
      </c>
      <c r="C11">
        <v>205</v>
      </c>
      <c r="D11">
        <v>58</v>
      </c>
      <c r="E11">
        <v>59</v>
      </c>
      <c r="F11">
        <v>88</v>
      </c>
      <c r="G11"/>
      <c r="H11"/>
      <c r="I11"/>
      <c r="J11"/>
      <c r="K11"/>
      <c r="L11"/>
      <c r="N11" s="1">
        <f>IF(A11=1,10,IF(A11&lt;10,10-A11,""))</f>
      </c>
    </row>
    <row r="12" spans="1:12" s="1" customFormat="1" ht="12.75">
      <c r="A12">
        <v>11</v>
      </c>
      <c r="B12" t="s">
        <v>42</v>
      </c>
      <c r="C12">
        <v>205</v>
      </c>
      <c r="D12">
        <v>53</v>
      </c>
      <c r="E12">
        <v>69</v>
      </c>
      <c r="F12">
        <v>83</v>
      </c>
      <c r="G12"/>
      <c r="H12"/>
      <c r="I12"/>
      <c r="J12"/>
      <c r="K12"/>
      <c r="L12"/>
    </row>
    <row r="13" spans="1:12" s="1" customFormat="1" ht="12.75">
      <c r="A13">
        <v>12</v>
      </c>
      <c r="B13" t="s">
        <v>6</v>
      </c>
      <c r="C13">
        <v>214</v>
      </c>
      <c r="D13">
        <v>63</v>
      </c>
      <c r="E13">
        <v>72</v>
      </c>
      <c r="F13">
        <v>79</v>
      </c>
      <c r="G13"/>
      <c r="H13"/>
      <c r="I13"/>
      <c r="J13"/>
      <c r="K13"/>
      <c r="L13"/>
    </row>
    <row r="14" spans="1:12" s="1" customFormat="1" ht="12.75">
      <c r="A14">
        <v>13</v>
      </c>
      <c r="B14" t="s">
        <v>84</v>
      </c>
      <c r="C14">
        <v>253</v>
      </c>
      <c r="D14">
        <v>73</v>
      </c>
      <c r="E14">
        <v>87</v>
      </c>
      <c r="F14">
        <v>93</v>
      </c>
      <c r="G14"/>
      <c r="H14"/>
      <c r="I14"/>
      <c r="J14"/>
      <c r="K14"/>
      <c r="L14"/>
    </row>
    <row r="15" spans="1:12" s="1" customFormat="1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s="1" customFormat="1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s="1" customFormat="1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s="1" customFormat="1" ht="12.75">
      <c r="A18"/>
      <c r="B18"/>
      <c r="C18"/>
      <c r="D18"/>
      <c r="E18"/>
      <c r="F18"/>
      <c r="G18"/>
      <c r="H18"/>
      <c r="I18"/>
      <c r="J18"/>
      <c r="K18"/>
      <c r="L18"/>
    </row>
    <row r="19" s="1" customFormat="1" ht="11.25"/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 hidden="1"/>
    <row r="35" s="1" customFormat="1" ht="11.25" hidden="1"/>
    <row r="36" s="1" customFormat="1" ht="11.25" hidden="1"/>
    <row r="37" s="1" customFormat="1" ht="11.25" hidden="1"/>
    <row r="38" s="1" customFormat="1" ht="11.25" hidden="1"/>
    <row r="39" s="1" customFormat="1" ht="11.25" hidden="1"/>
    <row r="40" s="1" customFormat="1" ht="11.25" hidden="1"/>
    <row r="41" s="1" customFormat="1" ht="11.25" hidden="1"/>
    <row r="42" s="1" customFormat="1" ht="11.25" hidden="1"/>
    <row r="43" s="1" customFormat="1" ht="11.25" hidden="1"/>
    <row r="44" s="1" customFormat="1" ht="11.25" hidden="1"/>
    <row r="45" s="1" customFormat="1" ht="11.25" hidden="1"/>
    <row r="46" s="1" customFormat="1" ht="11.25" hidden="1"/>
    <row r="47" s="1" customFormat="1" ht="11.25" hidden="1"/>
    <row r="48" s="1" customFormat="1" ht="11.25" hidden="1"/>
    <row r="49" s="1" customFormat="1" ht="11.25" hidden="1"/>
    <row r="50" s="1" customFormat="1" ht="11.25" hidden="1"/>
    <row r="51" s="1" customFormat="1" ht="11.25" hidden="1"/>
    <row r="52" s="1" customFormat="1" ht="11.25" hidden="1"/>
    <row r="53" s="1" customFormat="1" ht="11.25" hidden="1"/>
    <row r="54" s="1" customFormat="1" ht="11.25" hidden="1"/>
    <row r="55" s="1" customFormat="1" ht="11.25" hidden="1"/>
    <row r="56" s="1" customFormat="1" ht="11.25" hidden="1"/>
    <row r="57" s="1" customFormat="1" ht="11.25" hidden="1"/>
    <row r="58" s="1" customFormat="1" ht="11.25" hidden="1"/>
    <row r="59" s="1" customFormat="1" ht="11.25" hidden="1"/>
    <row r="60" s="1" customFormat="1" ht="11.25" hidden="1"/>
    <row r="61" s="1" customFormat="1" ht="11.25" hidden="1"/>
    <row r="62" s="1" customFormat="1" ht="11.25" hidden="1"/>
    <row r="63" s="1" customFormat="1" ht="11.25" hidden="1"/>
    <row r="64" s="1" customFormat="1" ht="11.25" hidden="1"/>
    <row r="65" s="1" customFormat="1" ht="11.25" hidden="1"/>
    <row r="66" s="1" customFormat="1" ht="11.25" hidden="1"/>
    <row r="67" s="1" customFormat="1" ht="11.25" hidden="1"/>
    <row r="68" s="1" customFormat="1" ht="11.25" hidden="1"/>
    <row r="69" s="1" customFormat="1" ht="11.25"/>
    <row r="70" s="1" customFormat="1" ht="11.25"/>
  </sheetData>
  <sheetProtection/>
  <printOptions gridLines="1" horizontalCentered="1"/>
  <pageMargins left="0.2755905511811024" right="0.2755905511811024" top="0.5905511811023623" bottom="0.4330708661417323" header="0.2362204724409449" footer="0.11811023622047245"/>
  <pageSetup horizontalDpi="360" verticalDpi="360" orientation="portrait" pageOrder="overThenDown" r:id="rId1"/>
  <headerFooter alignWithMargins="0">
    <oddHeader>&amp;LCanadian Association of Health, Physical Education, and Recreation&amp;R2012 C.A.H.P.E.R. Cross-Country
Team Points Summary</oddHeader>
    <oddFooter>&amp;L&amp;F &amp;A 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Edmonton Journal</dc:creator>
  <cp:keywords/>
  <dc:description/>
  <cp:lastModifiedBy>Vernon R.J. Schmid</cp:lastModifiedBy>
  <cp:lastPrinted>2011-10-16T02:23:49Z</cp:lastPrinted>
  <dcterms:created xsi:type="dcterms:W3CDTF">1999-03-03T14:35:24Z</dcterms:created>
  <dcterms:modified xsi:type="dcterms:W3CDTF">2012-10-14T02:36:22Z</dcterms:modified>
  <cp:category/>
  <cp:version/>
  <cp:contentType/>
  <cp:contentStatus/>
</cp:coreProperties>
</file>